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activeX/activeX4.xml" ContentType="application/vnd.ms-office.activeX+xml"/>
  <Override PartName="/xl/activeX/activeX4.bin" ContentType="application/vnd.ms-office.activeX"/>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リムーバブル　ディスク\お仕事用\■研修講座申し込み管理他　仕事用\03 白黒チェックシート\"/>
    </mc:Choice>
  </mc:AlternateContent>
  <xr:revisionPtr revIDLastSave="0" documentId="8_{DB660128-1C06-4E2C-ABE0-B043F5CC7C3B}" xr6:coauthVersionLast="47" xr6:coauthVersionMax="47" xr10:uidLastSave="{00000000-0000-0000-0000-000000000000}"/>
  <bookViews>
    <workbookView xWindow="-120" yWindow="-120" windowWidth="20730" windowHeight="11040" activeTab="1" xr2:uid="{1119E96D-3219-42C7-9315-B4FB6AA9513A}"/>
  </bookViews>
  <sheets>
    <sheet name="①チェックシート" sheetId="9" r:id="rId1"/>
    <sheet name="②私の研修で分析" sheetId="7" r:id="rId2"/>
    <sheet name="③受講講座の選択" sheetId="10" r:id="rId3"/>
    <sheet name="県育成指標データ" sheetId="8" r:id="rId4"/>
  </sheets>
  <externalReferences>
    <externalReference r:id="rId5"/>
  </externalReferences>
  <definedNames>
    <definedName name="_xlnm._FilterDatabase" localSheetId="2" hidden="1">③受講講座の選択!$A$5:$AK$122</definedName>
    <definedName name="_xlnm.Print_Area" localSheetId="0">①チェックシート!$B$2:$N$32</definedName>
    <definedName name="_xlnm.Print_Area" localSheetId="1">②私の研修で分析!$A$1:$R$86</definedName>
    <definedName name="_xlnm.Print_Area" localSheetId="2">③受講講座の選択!$A$1:$AK$122</definedName>
    <definedName name="_xlnm.Print_Titles" localSheetId="2">③受講講座の選択!$2:$5</definedName>
    <definedName name="基本データ" localSheetId="1">#REF!</definedName>
    <definedName name="基本データ" localSheetId="2">#REF!</definedName>
    <definedName name="基本データ">#REF!</definedName>
    <definedName name="基本データ２" localSheetId="1">#REF!</definedName>
    <definedName name="基本データ２" localSheetId="2">#REF!</definedName>
    <definedName name="基本データ２">#REF!</definedName>
    <definedName name="結果基本データ" localSheetId="1">#REF!</definedName>
    <definedName name="結果基本データ">#REF!</definedName>
    <definedName name="研修講座マスターデータベース" localSheetId="1">#REF!</definedName>
    <definedName name="研修講座マスターデータベース">#REF!</definedName>
    <definedName name="講師謝金出発地宿泊払い方方法コード変換テーブル" localSheetId="2">#REF!</definedName>
    <definedName name="講師謝金出発地宿泊払い方方法コード変換テーブル">[1]講師依頼リスト抽出!$AE$2:$AK$5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9" i="10" l="1"/>
  <c r="AX19" i="10"/>
  <c r="AY19" i="10"/>
  <c r="AZ19" i="10"/>
  <c r="BA19" i="10"/>
  <c r="BB19" i="10"/>
  <c r="BC19" i="10"/>
  <c r="BD19" i="10"/>
  <c r="BE19" i="10"/>
  <c r="BF19" i="10"/>
  <c r="BG19" i="10"/>
  <c r="M4" i="7" l="1"/>
  <c r="I4" i="7"/>
  <c r="BV122" i="10"/>
  <c r="BU122" i="10"/>
  <c r="BT122" i="10"/>
  <c r="BS122" i="10"/>
  <c r="BR122" i="10"/>
  <c r="BQ122" i="10"/>
  <c r="BP122" i="10"/>
  <c r="BO122" i="10"/>
  <c r="BN122" i="10"/>
  <c r="BM122" i="10"/>
  <c r="BL122" i="10"/>
  <c r="BK122" i="10"/>
  <c r="BJ122" i="10"/>
  <c r="BI122" i="10"/>
  <c r="BH122" i="10"/>
  <c r="BG122" i="10"/>
  <c r="BF122" i="10"/>
  <c r="BE122" i="10"/>
  <c r="BD122" i="10"/>
  <c r="BC122" i="10"/>
  <c r="BB122" i="10"/>
  <c r="BA122" i="10"/>
  <c r="AZ122" i="10"/>
  <c r="AY122" i="10"/>
  <c r="AX122" i="10"/>
  <c r="AW122" i="10"/>
  <c r="BV121" i="10"/>
  <c r="BU121" i="10"/>
  <c r="BT121" i="10"/>
  <c r="BS121" i="10"/>
  <c r="BR121" i="10"/>
  <c r="BQ121" i="10"/>
  <c r="BP121" i="10"/>
  <c r="BO121" i="10"/>
  <c r="BN121" i="10"/>
  <c r="BM121" i="10"/>
  <c r="BL121" i="10"/>
  <c r="BK121" i="10"/>
  <c r="BJ121" i="10"/>
  <c r="BI121" i="10"/>
  <c r="BH121" i="10"/>
  <c r="BG121" i="10"/>
  <c r="BF121" i="10"/>
  <c r="BE121" i="10"/>
  <c r="BD121" i="10"/>
  <c r="BC121" i="10"/>
  <c r="BB121" i="10"/>
  <c r="BA121" i="10"/>
  <c r="AZ121" i="10"/>
  <c r="AY121" i="10"/>
  <c r="AX121" i="10"/>
  <c r="AW121" i="10"/>
  <c r="BV120" i="10"/>
  <c r="BU120" i="10"/>
  <c r="BT120" i="10"/>
  <c r="BS120" i="10"/>
  <c r="BR120" i="10"/>
  <c r="BQ120" i="10"/>
  <c r="BP120" i="10"/>
  <c r="BO120" i="10"/>
  <c r="BN120" i="10"/>
  <c r="BM120" i="10"/>
  <c r="BL120" i="10"/>
  <c r="BK120" i="10"/>
  <c r="BJ120" i="10"/>
  <c r="BI120" i="10"/>
  <c r="BH120" i="10"/>
  <c r="BG120" i="10"/>
  <c r="BF120" i="10"/>
  <c r="BE120" i="10"/>
  <c r="BD120" i="10"/>
  <c r="BC120" i="10"/>
  <c r="BB120" i="10"/>
  <c r="BA120" i="10"/>
  <c r="AZ120" i="10"/>
  <c r="AY120" i="10"/>
  <c r="AX120" i="10"/>
  <c r="AW120" i="10"/>
  <c r="BV119" i="10"/>
  <c r="BU119" i="10"/>
  <c r="BT119" i="10"/>
  <c r="BS119" i="10"/>
  <c r="BR119" i="10"/>
  <c r="BQ119" i="10"/>
  <c r="BP119" i="10"/>
  <c r="BO119" i="10"/>
  <c r="BN119" i="10"/>
  <c r="BM119" i="10"/>
  <c r="BL119" i="10"/>
  <c r="BK119" i="10"/>
  <c r="BJ119" i="10"/>
  <c r="BI119" i="10"/>
  <c r="BH119" i="10"/>
  <c r="BG119" i="10"/>
  <c r="BF119" i="10"/>
  <c r="BE119" i="10"/>
  <c r="BD119" i="10"/>
  <c r="BC119" i="10"/>
  <c r="BB119" i="10"/>
  <c r="BA119" i="10"/>
  <c r="AZ119" i="10"/>
  <c r="AY119" i="10"/>
  <c r="AX119" i="10"/>
  <c r="AW119" i="10"/>
  <c r="BV118" i="10"/>
  <c r="BU118" i="10"/>
  <c r="BT118" i="10"/>
  <c r="BS118" i="10"/>
  <c r="BR118" i="10"/>
  <c r="BQ118" i="10"/>
  <c r="BP118" i="10"/>
  <c r="BO118" i="10"/>
  <c r="BN118" i="10"/>
  <c r="BM118" i="10"/>
  <c r="BL118" i="10"/>
  <c r="BK118" i="10"/>
  <c r="BJ118" i="10"/>
  <c r="BI118" i="10"/>
  <c r="BH118" i="10"/>
  <c r="BG118" i="10"/>
  <c r="BF118" i="10"/>
  <c r="BE118" i="10"/>
  <c r="BD118" i="10"/>
  <c r="BC118" i="10"/>
  <c r="BB118" i="10"/>
  <c r="BA118" i="10"/>
  <c r="AZ118" i="10"/>
  <c r="AY118" i="10"/>
  <c r="AX118" i="10"/>
  <c r="AW118" i="10"/>
  <c r="BV117" i="10"/>
  <c r="BU117" i="10"/>
  <c r="BT117" i="10"/>
  <c r="BS117" i="10"/>
  <c r="BR117" i="10"/>
  <c r="BQ117" i="10"/>
  <c r="BP117" i="10"/>
  <c r="BO117" i="10"/>
  <c r="BN117" i="10"/>
  <c r="BM117" i="10"/>
  <c r="BL117" i="10"/>
  <c r="BK117" i="10"/>
  <c r="BJ117" i="10"/>
  <c r="BI117" i="10"/>
  <c r="BH117" i="10"/>
  <c r="BG117" i="10"/>
  <c r="BF117" i="10"/>
  <c r="BE117" i="10"/>
  <c r="BD117" i="10"/>
  <c r="BC117" i="10"/>
  <c r="BB117" i="10"/>
  <c r="BA117" i="10"/>
  <c r="AZ117" i="10"/>
  <c r="AY117" i="10"/>
  <c r="AX117" i="10"/>
  <c r="AW117" i="10"/>
  <c r="BV116" i="10"/>
  <c r="BU116" i="10"/>
  <c r="BT116" i="10"/>
  <c r="BS116" i="10"/>
  <c r="BR116" i="10"/>
  <c r="BQ116" i="10"/>
  <c r="BP116" i="10"/>
  <c r="BO116" i="10"/>
  <c r="BN116" i="10"/>
  <c r="BM116" i="10"/>
  <c r="BL116" i="10"/>
  <c r="BK116" i="10"/>
  <c r="BJ116" i="10"/>
  <c r="BI116" i="10"/>
  <c r="BH116" i="10"/>
  <c r="BG116" i="10"/>
  <c r="BF116" i="10"/>
  <c r="BE116" i="10"/>
  <c r="BD116" i="10"/>
  <c r="BC116" i="10"/>
  <c r="BB116" i="10"/>
  <c r="BA116" i="10"/>
  <c r="AZ116" i="10"/>
  <c r="AY116" i="10"/>
  <c r="AX116" i="10"/>
  <c r="AW116" i="10"/>
  <c r="BV115" i="10"/>
  <c r="BU115" i="10"/>
  <c r="BT115" i="10"/>
  <c r="BS115" i="10"/>
  <c r="BR115" i="10"/>
  <c r="BQ115" i="10"/>
  <c r="BP115" i="10"/>
  <c r="BO115" i="10"/>
  <c r="BN115" i="10"/>
  <c r="BM115" i="10"/>
  <c r="BL115" i="10"/>
  <c r="BK115" i="10"/>
  <c r="BJ115" i="10"/>
  <c r="BI115" i="10"/>
  <c r="BH115" i="10"/>
  <c r="BG115" i="10"/>
  <c r="BF115" i="10"/>
  <c r="BE115" i="10"/>
  <c r="BD115" i="10"/>
  <c r="BC115" i="10"/>
  <c r="BB115" i="10"/>
  <c r="BA115" i="10"/>
  <c r="AZ115" i="10"/>
  <c r="AY115" i="10"/>
  <c r="AX115" i="10"/>
  <c r="AW115" i="10"/>
  <c r="BV114" i="10"/>
  <c r="BU114" i="10"/>
  <c r="BT114" i="10"/>
  <c r="BS114" i="10"/>
  <c r="BR114" i="10"/>
  <c r="BQ114" i="10"/>
  <c r="BP114" i="10"/>
  <c r="BO114" i="10"/>
  <c r="BN114" i="10"/>
  <c r="BM114" i="10"/>
  <c r="BL114" i="10"/>
  <c r="BK114" i="10"/>
  <c r="BJ114" i="10"/>
  <c r="BI114" i="10"/>
  <c r="BH114" i="10"/>
  <c r="BG114" i="10"/>
  <c r="BF114" i="10"/>
  <c r="BE114" i="10"/>
  <c r="BD114" i="10"/>
  <c r="BC114" i="10"/>
  <c r="BB114" i="10"/>
  <c r="BA114" i="10"/>
  <c r="AZ114" i="10"/>
  <c r="AY114" i="10"/>
  <c r="AX114" i="10"/>
  <c r="AW114" i="10"/>
  <c r="BV113" i="10"/>
  <c r="BU113" i="10"/>
  <c r="BT113" i="10"/>
  <c r="BS113" i="10"/>
  <c r="BR113" i="10"/>
  <c r="BQ113" i="10"/>
  <c r="BP113" i="10"/>
  <c r="BO113" i="10"/>
  <c r="BN113" i="10"/>
  <c r="BM113" i="10"/>
  <c r="BL113" i="10"/>
  <c r="BK113" i="10"/>
  <c r="BJ113" i="10"/>
  <c r="BI113" i="10"/>
  <c r="BH113" i="10"/>
  <c r="BG113" i="10"/>
  <c r="BF113" i="10"/>
  <c r="BE113" i="10"/>
  <c r="BD113" i="10"/>
  <c r="BC113" i="10"/>
  <c r="BB113" i="10"/>
  <c r="BA113" i="10"/>
  <c r="AZ113" i="10"/>
  <c r="AY113" i="10"/>
  <c r="AX113" i="10"/>
  <c r="AW113" i="10"/>
  <c r="BV112" i="10"/>
  <c r="BU112" i="10"/>
  <c r="BT112" i="10"/>
  <c r="BS112" i="10"/>
  <c r="BR112" i="10"/>
  <c r="BQ112" i="10"/>
  <c r="BP112" i="10"/>
  <c r="BO112" i="10"/>
  <c r="BN112" i="10"/>
  <c r="BM112" i="10"/>
  <c r="BL112" i="10"/>
  <c r="BK112" i="10"/>
  <c r="BJ112" i="10"/>
  <c r="BI112" i="10"/>
  <c r="BH112" i="10"/>
  <c r="BG112" i="10"/>
  <c r="BF112" i="10"/>
  <c r="BE112" i="10"/>
  <c r="BD112" i="10"/>
  <c r="BC112" i="10"/>
  <c r="BB112" i="10"/>
  <c r="BA112" i="10"/>
  <c r="AZ112" i="10"/>
  <c r="AY112" i="10"/>
  <c r="AX112" i="10"/>
  <c r="AW112" i="10"/>
  <c r="BV111" i="10"/>
  <c r="BU111" i="10"/>
  <c r="BT111" i="10"/>
  <c r="BS111" i="10"/>
  <c r="BR111" i="10"/>
  <c r="BQ111" i="10"/>
  <c r="BP111" i="10"/>
  <c r="BO111" i="10"/>
  <c r="BN111" i="10"/>
  <c r="BM111" i="10"/>
  <c r="BL111" i="10"/>
  <c r="BK111" i="10"/>
  <c r="BJ111" i="10"/>
  <c r="BI111" i="10"/>
  <c r="BH111" i="10"/>
  <c r="BG111" i="10"/>
  <c r="BF111" i="10"/>
  <c r="BE111" i="10"/>
  <c r="BD111" i="10"/>
  <c r="BC111" i="10"/>
  <c r="BB111" i="10"/>
  <c r="BA111" i="10"/>
  <c r="AZ111" i="10"/>
  <c r="AY111" i="10"/>
  <c r="AX111" i="10"/>
  <c r="AW111" i="10"/>
  <c r="BV110" i="10"/>
  <c r="BU110" i="10"/>
  <c r="BT110" i="10"/>
  <c r="BS110" i="10"/>
  <c r="BR110" i="10"/>
  <c r="BQ110" i="10"/>
  <c r="BP110" i="10"/>
  <c r="BO110" i="10"/>
  <c r="BN110" i="10"/>
  <c r="BM110" i="10"/>
  <c r="BL110" i="10"/>
  <c r="BK110" i="10"/>
  <c r="BJ110" i="10"/>
  <c r="BI110" i="10"/>
  <c r="BH110" i="10"/>
  <c r="BG110" i="10"/>
  <c r="BF110" i="10"/>
  <c r="BE110" i="10"/>
  <c r="BD110" i="10"/>
  <c r="BC110" i="10"/>
  <c r="BB110" i="10"/>
  <c r="BA110" i="10"/>
  <c r="AZ110" i="10"/>
  <c r="AY110" i="10"/>
  <c r="AX110" i="10"/>
  <c r="AW110" i="10"/>
  <c r="BV109" i="10"/>
  <c r="BU109" i="10"/>
  <c r="BT109" i="10"/>
  <c r="BS109" i="10"/>
  <c r="BR109" i="10"/>
  <c r="BQ109" i="10"/>
  <c r="BP109" i="10"/>
  <c r="BO109" i="10"/>
  <c r="BN109" i="10"/>
  <c r="BM109" i="10"/>
  <c r="BL109" i="10"/>
  <c r="BK109" i="10"/>
  <c r="BJ109" i="10"/>
  <c r="BI109" i="10"/>
  <c r="BH109" i="10"/>
  <c r="BG109" i="10"/>
  <c r="BF109" i="10"/>
  <c r="BE109" i="10"/>
  <c r="BD109" i="10"/>
  <c r="BC109" i="10"/>
  <c r="BB109" i="10"/>
  <c r="BA109" i="10"/>
  <c r="AZ109" i="10"/>
  <c r="AY109" i="10"/>
  <c r="AX109" i="10"/>
  <c r="AW109" i="10"/>
  <c r="BV108" i="10"/>
  <c r="BU108" i="10"/>
  <c r="BT108" i="10"/>
  <c r="BS108" i="10"/>
  <c r="BR108" i="10"/>
  <c r="BQ108" i="10"/>
  <c r="BP108" i="10"/>
  <c r="BO108" i="10"/>
  <c r="BN108" i="10"/>
  <c r="BM108" i="10"/>
  <c r="BL108" i="10"/>
  <c r="BK108" i="10"/>
  <c r="BJ108" i="10"/>
  <c r="BI108" i="10"/>
  <c r="BH108" i="10"/>
  <c r="BG108" i="10"/>
  <c r="BF108" i="10"/>
  <c r="BE108" i="10"/>
  <c r="BD108" i="10"/>
  <c r="BC108" i="10"/>
  <c r="BB108" i="10"/>
  <c r="BA108" i="10"/>
  <c r="AZ108" i="10"/>
  <c r="AY108" i="10"/>
  <c r="AX108" i="10"/>
  <c r="AW108" i="10"/>
  <c r="BV107" i="10"/>
  <c r="BU107" i="10"/>
  <c r="BT107" i="10"/>
  <c r="BS107" i="10"/>
  <c r="BR107" i="10"/>
  <c r="BQ107" i="10"/>
  <c r="BP107" i="10"/>
  <c r="BO107" i="10"/>
  <c r="BN107" i="10"/>
  <c r="BM107" i="10"/>
  <c r="BL107" i="10"/>
  <c r="BK107" i="10"/>
  <c r="BJ107" i="10"/>
  <c r="BI107" i="10"/>
  <c r="BH107" i="10"/>
  <c r="BG107" i="10"/>
  <c r="BF107" i="10"/>
  <c r="BE107" i="10"/>
  <c r="BD107" i="10"/>
  <c r="BC107" i="10"/>
  <c r="BB107" i="10"/>
  <c r="BA107" i="10"/>
  <c r="AZ107" i="10"/>
  <c r="AY107" i="10"/>
  <c r="AX107" i="10"/>
  <c r="AW107" i="10"/>
  <c r="BV106" i="10"/>
  <c r="BU106" i="10"/>
  <c r="BT106" i="10"/>
  <c r="BS106" i="10"/>
  <c r="BR106" i="10"/>
  <c r="BQ106" i="10"/>
  <c r="BP106" i="10"/>
  <c r="BO106" i="10"/>
  <c r="BN106" i="10"/>
  <c r="BM106" i="10"/>
  <c r="BL106" i="10"/>
  <c r="BK106" i="10"/>
  <c r="BJ106" i="10"/>
  <c r="BI106" i="10"/>
  <c r="BH106" i="10"/>
  <c r="BG106" i="10"/>
  <c r="BF106" i="10"/>
  <c r="BE106" i="10"/>
  <c r="BD106" i="10"/>
  <c r="BC106" i="10"/>
  <c r="BB106" i="10"/>
  <c r="BA106" i="10"/>
  <c r="AZ106" i="10"/>
  <c r="AY106" i="10"/>
  <c r="AX106" i="10"/>
  <c r="AW106" i="10"/>
  <c r="BV105" i="10"/>
  <c r="BU105" i="10"/>
  <c r="BT105" i="10"/>
  <c r="BS105" i="10"/>
  <c r="BR105" i="10"/>
  <c r="BQ105" i="10"/>
  <c r="BP105" i="10"/>
  <c r="BO105" i="10"/>
  <c r="BN105" i="10"/>
  <c r="BM105" i="10"/>
  <c r="BL105" i="10"/>
  <c r="BK105" i="10"/>
  <c r="BJ105" i="10"/>
  <c r="BI105" i="10"/>
  <c r="BH105" i="10"/>
  <c r="BG105" i="10"/>
  <c r="BF105" i="10"/>
  <c r="BE105" i="10"/>
  <c r="BD105" i="10"/>
  <c r="BC105" i="10"/>
  <c r="BB105" i="10"/>
  <c r="BA105" i="10"/>
  <c r="AZ105" i="10"/>
  <c r="AY105" i="10"/>
  <c r="AX105" i="10"/>
  <c r="AW105" i="10"/>
  <c r="BV104" i="10"/>
  <c r="BU104" i="10"/>
  <c r="BT104" i="10"/>
  <c r="BS104" i="10"/>
  <c r="BR104" i="10"/>
  <c r="BQ104" i="10"/>
  <c r="BP104" i="10"/>
  <c r="BO104" i="10"/>
  <c r="BN104" i="10"/>
  <c r="BM104" i="10"/>
  <c r="BL104" i="10"/>
  <c r="BK104" i="10"/>
  <c r="BJ104" i="10"/>
  <c r="BI104" i="10"/>
  <c r="BH104" i="10"/>
  <c r="BG104" i="10"/>
  <c r="BF104" i="10"/>
  <c r="BE104" i="10"/>
  <c r="BD104" i="10"/>
  <c r="BC104" i="10"/>
  <c r="BB104" i="10"/>
  <c r="BA104" i="10"/>
  <c r="AZ104" i="10"/>
  <c r="AY104" i="10"/>
  <c r="AX104" i="10"/>
  <c r="AW104" i="10"/>
  <c r="BV103" i="10"/>
  <c r="BU103" i="10"/>
  <c r="BT103" i="10"/>
  <c r="BS103" i="10"/>
  <c r="BR103" i="10"/>
  <c r="BQ103" i="10"/>
  <c r="BP103" i="10"/>
  <c r="BO103" i="10"/>
  <c r="BN103" i="10"/>
  <c r="BM103" i="10"/>
  <c r="BL103" i="10"/>
  <c r="BK103" i="10"/>
  <c r="BJ103" i="10"/>
  <c r="BI103" i="10"/>
  <c r="BH103" i="10"/>
  <c r="BG103" i="10"/>
  <c r="BF103" i="10"/>
  <c r="BE103" i="10"/>
  <c r="BD103" i="10"/>
  <c r="BC103" i="10"/>
  <c r="BB103" i="10"/>
  <c r="BA103" i="10"/>
  <c r="AZ103" i="10"/>
  <c r="AY103" i="10"/>
  <c r="AX103" i="10"/>
  <c r="AW103" i="10"/>
  <c r="BV102" i="10"/>
  <c r="BU102" i="10"/>
  <c r="BT102" i="10"/>
  <c r="BS102" i="10"/>
  <c r="BR102" i="10"/>
  <c r="BQ102" i="10"/>
  <c r="BP102" i="10"/>
  <c r="BO102" i="10"/>
  <c r="BN102" i="10"/>
  <c r="BM102" i="10"/>
  <c r="BL102" i="10"/>
  <c r="BK102" i="10"/>
  <c r="BJ102" i="10"/>
  <c r="BI102" i="10"/>
  <c r="BH102" i="10"/>
  <c r="BG102" i="10"/>
  <c r="BF102" i="10"/>
  <c r="BE102" i="10"/>
  <c r="BD102" i="10"/>
  <c r="BC102" i="10"/>
  <c r="BB102" i="10"/>
  <c r="BA102" i="10"/>
  <c r="AZ102" i="10"/>
  <c r="AY102" i="10"/>
  <c r="AX102" i="10"/>
  <c r="AW102" i="10"/>
  <c r="BV101" i="10"/>
  <c r="BU101" i="10"/>
  <c r="BT101" i="10"/>
  <c r="BS101" i="10"/>
  <c r="BR101" i="10"/>
  <c r="BQ101" i="10"/>
  <c r="BP101" i="10"/>
  <c r="BO101" i="10"/>
  <c r="BN101" i="10"/>
  <c r="BM101" i="10"/>
  <c r="BL101" i="10"/>
  <c r="BK101" i="10"/>
  <c r="BJ101" i="10"/>
  <c r="BI101" i="10"/>
  <c r="BH101" i="10"/>
  <c r="BG101" i="10"/>
  <c r="BF101" i="10"/>
  <c r="BE101" i="10"/>
  <c r="BD101" i="10"/>
  <c r="BC101" i="10"/>
  <c r="BB101" i="10"/>
  <c r="BA101" i="10"/>
  <c r="AZ101" i="10"/>
  <c r="AY101" i="10"/>
  <c r="AX101" i="10"/>
  <c r="AW101" i="10"/>
  <c r="BV100" i="10"/>
  <c r="BU100" i="10"/>
  <c r="BT100" i="10"/>
  <c r="BS100" i="10"/>
  <c r="BR100" i="10"/>
  <c r="BQ100" i="10"/>
  <c r="BP100" i="10"/>
  <c r="BO100" i="10"/>
  <c r="BN100" i="10"/>
  <c r="BM100" i="10"/>
  <c r="BL100" i="10"/>
  <c r="BK100" i="10"/>
  <c r="BJ100" i="10"/>
  <c r="BI100" i="10"/>
  <c r="BH100" i="10"/>
  <c r="BG100" i="10"/>
  <c r="BF100" i="10"/>
  <c r="BE100" i="10"/>
  <c r="BD100" i="10"/>
  <c r="BC100" i="10"/>
  <c r="BB100" i="10"/>
  <c r="BA100" i="10"/>
  <c r="AZ100" i="10"/>
  <c r="AY100" i="10"/>
  <c r="AX100" i="10"/>
  <c r="AW100" i="10"/>
  <c r="BV99" i="10"/>
  <c r="BU99" i="10"/>
  <c r="BT99" i="10"/>
  <c r="BS99" i="10"/>
  <c r="BR99" i="10"/>
  <c r="BQ99" i="10"/>
  <c r="BP99" i="10"/>
  <c r="BO99" i="10"/>
  <c r="BN99" i="10"/>
  <c r="BM99" i="10"/>
  <c r="BL99" i="10"/>
  <c r="BK99" i="10"/>
  <c r="BJ99" i="10"/>
  <c r="BI99" i="10"/>
  <c r="BH99" i="10"/>
  <c r="BG99" i="10"/>
  <c r="BF99" i="10"/>
  <c r="BE99" i="10"/>
  <c r="BD99" i="10"/>
  <c r="BC99" i="10"/>
  <c r="BB99" i="10"/>
  <c r="BA99" i="10"/>
  <c r="AZ99" i="10"/>
  <c r="AY99" i="10"/>
  <c r="AX99" i="10"/>
  <c r="AW99" i="10"/>
  <c r="BV98" i="10"/>
  <c r="BU98" i="10"/>
  <c r="BT98" i="10"/>
  <c r="BS98" i="10"/>
  <c r="BR98" i="10"/>
  <c r="BQ98" i="10"/>
  <c r="BP98" i="10"/>
  <c r="BO98" i="10"/>
  <c r="BN98" i="10"/>
  <c r="BM98" i="10"/>
  <c r="BL98" i="10"/>
  <c r="BK98" i="10"/>
  <c r="BJ98" i="10"/>
  <c r="BI98" i="10"/>
  <c r="BH98" i="10"/>
  <c r="BG98" i="10"/>
  <c r="BF98" i="10"/>
  <c r="BE98" i="10"/>
  <c r="BD98" i="10"/>
  <c r="BC98" i="10"/>
  <c r="BB98" i="10"/>
  <c r="BA98" i="10"/>
  <c r="AZ98" i="10"/>
  <c r="AY98" i="10"/>
  <c r="AX98" i="10"/>
  <c r="AW98" i="10"/>
  <c r="BV97" i="10"/>
  <c r="BU97" i="10"/>
  <c r="BT97" i="10"/>
  <c r="BS97" i="10"/>
  <c r="BR97" i="10"/>
  <c r="BQ97" i="10"/>
  <c r="BP97" i="10"/>
  <c r="BO97" i="10"/>
  <c r="BN97" i="10"/>
  <c r="BM97" i="10"/>
  <c r="BL97" i="10"/>
  <c r="BK97" i="10"/>
  <c r="BJ97" i="10"/>
  <c r="BI97" i="10"/>
  <c r="BH97" i="10"/>
  <c r="BG97" i="10"/>
  <c r="BF97" i="10"/>
  <c r="BE97" i="10"/>
  <c r="BD97" i="10"/>
  <c r="BC97" i="10"/>
  <c r="BB97" i="10"/>
  <c r="BA97" i="10"/>
  <c r="AZ97" i="10"/>
  <c r="AY97" i="10"/>
  <c r="AX97" i="10"/>
  <c r="AW97" i="10"/>
  <c r="BV96" i="10"/>
  <c r="BU96" i="10"/>
  <c r="BT96" i="10"/>
  <c r="BS96" i="10"/>
  <c r="BR96" i="10"/>
  <c r="BQ96" i="10"/>
  <c r="BP96" i="10"/>
  <c r="BO96" i="10"/>
  <c r="BN96" i="10"/>
  <c r="BM96" i="10"/>
  <c r="BL96" i="10"/>
  <c r="BK96" i="10"/>
  <c r="BJ96" i="10"/>
  <c r="BI96" i="10"/>
  <c r="BH96" i="10"/>
  <c r="BG96" i="10"/>
  <c r="BF96" i="10"/>
  <c r="BE96" i="10"/>
  <c r="BD96" i="10"/>
  <c r="BC96" i="10"/>
  <c r="BB96" i="10"/>
  <c r="BA96" i="10"/>
  <c r="AZ96" i="10"/>
  <c r="AY96" i="10"/>
  <c r="AX96" i="10"/>
  <c r="AW96" i="10"/>
  <c r="BV95" i="10"/>
  <c r="BU95" i="10"/>
  <c r="BT95" i="10"/>
  <c r="BS95" i="10"/>
  <c r="BR95" i="10"/>
  <c r="BQ95" i="10"/>
  <c r="BP95" i="10"/>
  <c r="BO95" i="10"/>
  <c r="BN95" i="10"/>
  <c r="BM95" i="10"/>
  <c r="BL95" i="10"/>
  <c r="BK95" i="10"/>
  <c r="BJ95" i="10"/>
  <c r="BI95" i="10"/>
  <c r="BH95" i="10"/>
  <c r="BG95" i="10"/>
  <c r="BF95" i="10"/>
  <c r="BE95" i="10"/>
  <c r="BD95" i="10"/>
  <c r="BC95" i="10"/>
  <c r="BB95" i="10"/>
  <c r="BA95" i="10"/>
  <c r="AZ95" i="10"/>
  <c r="AY95" i="10"/>
  <c r="AX95" i="10"/>
  <c r="AW95" i="10"/>
  <c r="BV94" i="10"/>
  <c r="BU94" i="10"/>
  <c r="BT94" i="10"/>
  <c r="BS94" i="10"/>
  <c r="BR94" i="10"/>
  <c r="BQ94" i="10"/>
  <c r="BP94" i="10"/>
  <c r="BO94" i="10"/>
  <c r="BN94" i="10"/>
  <c r="BM94" i="10"/>
  <c r="BL94" i="10"/>
  <c r="BK94" i="10"/>
  <c r="BJ94" i="10"/>
  <c r="BI94" i="10"/>
  <c r="BH94" i="10"/>
  <c r="BG94" i="10"/>
  <c r="BF94" i="10"/>
  <c r="BE94" i="10"/>
  <c r="BD94" i="10"/>
  <c r="BC94" i="10"/>
  <c r="BB94" i="10"/>
  <c r="BA94" i="10"/>
  <c r="AZ94" i="10"/>
  <c r="AY94" i="10"/>
  <c r="AX94" i="10"/>
  <c r="AW94" i="10"/>
  <c r="BV93" i="10"/>
  <c r="BU93" i="10"/>
  <c r="BT93" i="10"/>
  <c r="BS93" i="10"/>
  <c r="BR93" i="10"/>
  <c r="BQ93" i="10"/>
  <c r="BP93" i="10"/>
  <c r="BO93" i="10"/>
  <c r="BN93" i="10"/>
  <c r="BM93" i="10"/>
  <c r="BL93" i="10"/>
  <c r="BK93" i="10"/>
  <c r="BJ93" i="10"/>
  <c r="BI93" i="10"/>
  <c r="BH93" i="10"/>
  <c r="BG93" i="10"/>
  <c r="BF93" i="10"/>
  <c r="BE93" i="10"/>
  <c r="BD93" i="10"/>
  <c r="BC93" i="10"/>
  <c r="BB93" i="10"/>
  <c r="BA93" i="10"/>
  <c r="AZ93" i="10"/>
  <c r="AY93" i="10"/>
  <c r="AX93" i="10"/>
  <c r="AW93" i="10"/>
  <c r="BV92" i="10"/>
  <c r="BU92" i="10"/>
  <c r="BT92" i="10"/>
  <c r="BS92" i="10"/>
  <c r="BR92" i="10"/>
  <c r="BQ92" i="10"/>
  <c r="BP92" i="10"/>
  <c r="BO92" i="10"/>
  <c r="BN92" i="10"/>
  <c r="BM92" i="10"/>
  <c r="BL92" i="10"/>
  <c r="BK92" i="10"/>
  <c r="BJ92" i="10"/>
  <c r="BI92" i="10"/>
  <c r="BH92" i="10"/>
  <c r="BG92" i="10"/>
  <c r="BF92" i="10"/>
  <c r="BE92" i="10"/>
  <c r="BD92" i="10"/>
  <c r="BC92" i="10"/>
  <c r="BB92" i="10"/>
  <c r="BA92" i="10"/>
  <c r="AZ92" i="10"/>
  <c r="AY92" i="10"/>
  <c r="AX92" i="10"/>
  <c r="AW92" i="10"/>
  <c r="BV91" i="10"/>
  <c r="BU91" i="10"/>
  <c r="BT91" i="10"/>
  <c r="BS91" i="10"/>
  <c r="BR91" i="10"/>
  <c r="BQ91" i="10"/>
  <c r="BP91" i="10"/>
  <c r="BO91" i="10"/>
  <c r="BN91" i="10"/>
  <c r="BM91" i="10"/>
  <c r="BL91" i="10"/>
  <c r="BK91" i="10"/>
  <c r="BJ91" i="10"/>
  <c r="BI91" i="10"/>
  <c r="BH91" i="10"/>
  <c r="BG91" i="10"/>
  <c r="BF91" i="10"/>
  <c r="BE91" i="10"/>
  <c r="BD91" i="10"/>
  <c r="BC91" i="10"/>
  <c r="BB91" i="10"/>
  <c r="BA91" i="10"/>
  <c r="AZ91" i="10"/>
  <c r="AY91" i="10"/>
  <c r="AX91" i="10"/>
  <c r="AW91" i="10"/>
  <c r="BV90" i="10"/>
  <c r="BU90" i="10"/>
  <c r="BT90" i="10"/>
  <c r="BS90" i="10"/>
  <c r="BR90" i="10"/>
  <c r="BQ90" i="10"/>
  <c r="BP90" i="10"/>
  <c r="BO90" i="10"/>
  <c r="BN90" i="10"/>
  <c r="BM90" i="10"/>
  <c r="BL90" i="10"/>
  <c r="BK90" i="10"/>
  <c r="BJ90" i="10"/>
  <c r="BI90" i="10"/>
  <c r="BH90" i="10"/>
  <c r="BG90" i="10"/>
  <c r="BF90" i="10"/>
  <c r="BE90" i="10"/>
  <c r="BD90" i="10"/>
  <c r="BC90" i="10"/>
  <c r="BB90" i="10"/>
  <c r="BA90" i="10"/>
  <c r="AZ90" i="10"/>
  <c r="AY90" i="10"/>
  <c r="AX90" i="10"/>
  <c r="AW90" i="10"/>
  <c r="BV89" i="10"/>
  <c r="BU89" i="10"/>
  <c r="BT89" i="10"/>
  <c r="BS89" i="10"/>
  <c r="BR89" i="10"/>
  <c r="BQ89" i="10"/>
  <c r="BP89" i="10"/>
  <c r="BO89" i="10"/>
  <c r="BN89" i="10"/>
  <c r="BM89" i="10"/>
  <c r="BL89" i="10"/>
  <c r="BK89" i="10"/>
  <c r="BJ89" i="10"/>
  <c r="BI89" i="10"/>
  <c r="BH89" i="10"/>
  <c r="BG89" i="10"/>
  <c r="BF89" i="10"/>
  <c r="BE89" i="10"/>
  <c r="BD89" i="10"/>
  <c r="BC89" i="10"/>
  <c r="BB89" i="10"/>
  <c r="BA89" i="10"/>
  <c r="AZ89" i="10"/>
  <c r="AY89" i="10"/>
  <c r="AX89" i="10"/>
  <c r="AW89" i="10"/>
  <c r="BV88" i="10"/>
  <c r="BU88" i="10"/>
  <c r="BT88" i="10"/>
  <c r="BS88" i="10"/>
  <c r="BR88" i="10"/>
  <c r="BQ88" i="10"/>
  <c r="BP88" i="10"/>
  <c r="BO88" i="10"/>
  <c r="BN88" i="10"/>
  <c r="BM88" i="10"/>
  <c r="BL88" i="10"/>
  <c r="BK88" i="10"/>
  <c r="BJ88" i="10"/>
  <c r="BI88" i="10"/>
  <c r="BH88" i="10"/>
  <c r="BG88" i="10"/>
  <c r="BF88" i="10"/>
  <c r="BE88" i="10"/>
  <c r="BD88" i="10"/>
  <c r="BC88" i="10"/>
  <c r="BB88" i="10"/>
  <c r="BA88" i="10"/>
  <c r="AZ88" i="10"/>
  <c r="AY88" i="10"/>
  <c r="AX88" i="10"/>
  <c r="AW88" i="10"/>
  <c r="BV87" i="10"/>
  <c r="BU87" i="10"/>
  <c r="BT87" i="10"/>
  <c r="BS87" i="10"/>
  <c r="BR87" i="10"/>
  <c r="BQ87" i="10"/>
  <c r="BP87" i="10"/>
  <c r="BO87" i="10"/>
  <c r="BN87" i="10"/>
  <c r="BM87" i="10"/>
  <c r="BL87" i="10"/>
  <c r="BK87" i="10"/>
  <c r="BJ87" i="10"/>
  <c r="BI87" i="10"/>
  <c r="BH87" i="10"/>
  <c r="BG87" i="10"/>
  <c r="BF87" i="10"/>
  <c r="BE87" i="10"/>
  <c r="BD87" i="10"/>
  <c r="BC87" i="10"/>
  <c r="BB87" i="10"/>
  <c r="BA87" i="10"/>
  <c r="AZ87" i="10"/>
  <c r="AY87" i="10"/>
  <c r="AX87" i="10"/>
  <c r="AW87" i="10"/>
  <c r="BV86" i="10"/>
  <c r="BU86" i="10"/>
  <c r="BT86" i="10"/>
  <c r="BS86" i="10"/>
  <c r="BR86" i="10"/>
  <c r="BQ86" i="10"/>
  <c r="BP86" i="10"/>
  <c r="BO86" i="10"/>
  <c r="BN86" i="10"/>
  <c r="BM86" i="10"/>
  <c r="BL86" i="10"/>
  <c r="BK86" i="10"/>
  <c r="BJ86" i="10"/>
  <c r="BI86" i="10"/>
  <c r="BH86" i="10"/>
  <c r="BG86" i="10"/>
  <c r="BF86" i="10"/>
  <c r="BE86" i="10"/>
  <c r="BD86" i="10"/>
  <c r="BC86" i="10"/>
  <c r="BB86" i="10"/>
  <c r="BA86" i="10"/>
  <c r="AZ86" i="10"/>
  <c r="AY86" i="10"/>
  <c r="AX86" i="10"/>
  <c r="AW86" i="10"/>
  <c r="BV85" i="10"/>
  <c r="BU85" i="10"/>
  <c r="BT85" i="10"/>
  <c r="BS85" i="10"/>
  <c r="BR85" i="10"/>
  <c r="BQ85" i="10"/>
  <c r="BP85" i="10"/>
  <c r="BO85" i="10"/>
  <c r="BN85" i="10"/>
  <c r="BM85" i="10"/>
  <c r="BL85" i="10"/>
  <c r="BK85" i="10"/>
  <c r="BJ85" i="10"/>
  <c r="BI85" i="10"/>
  <c r="BH85" i="10"/>
  <c r="BG85" i="10"/>
  <c r="BF85" i="10"/>
  <c r="BE85" i="10"/>
  <c r="BD85" i="10"/>
  <c r="BC85" i="10"/>
  <c r="BB85" i="10"/>
  <c r="BA85" i="10"/>
  <c r="AZ85" i="10"/>
  <c r="AY85" i="10"/>
  <c r="AX85" i="10"/>
  <c r="AW85" i="10"/>
  <c r="BV84" i="10"/>
  <c r="BU84" i="10"/>
  <c r="BT84" i="10"/>
  <c r="BS84" i="10"/>
  <c r="BR84" i="10"/>
  <c r="BQ84" i="10"/>
  <c r="BP84" i="10"/>
  <c r="BO84" i="10"/>
  <c r="BN84" i="10"/>
  <c r="BM84" i="10"/>
  <c r="BL84" i="10"/>
  <c r="BK84" i="10"/>
  <c r="BJ84" i="10"/>
  <c r="BI84" i="10"/>
  <c r="BH84" i="10"/>
  <c r="BG84" i="10"/>
  <c r="BF84" i="10"/>
  <c r="BE84" i="10"/>
  <c r="BD84" i="10"/>
  <c r="BC84" i="10"/>
  <c r="BB84" i="10"/>
  <c r="BA84" i="10"/>
  <c r="AZ84" i="10"/>
  <c r="AY84" i="10"/>
  <c r="AX84" i="10"/>
  <c r="AW84" i="10"/>
  <c r="BV83" i="10"/>
  <c r="BU83" i="10"/>
  <c r="BT83" i="10"/>
  <c r="BS83" i="10"/>
  <c r="BR83" i="10"/>
  <c r="BQ83" i="10"/>
  <c r="BP83" i="10"/>
  <c r="BO83" i="10"/>
  <c r="BN83" i="10"/>
  <c r="BM83" i="10"/>
  <c r="BL83" i="10"/>
  <c r="BK83" i="10"/>
  <c r="BJ83" i="10"/>
  <c r="BI83" i="10"/>
  <c r="BH83" i="10"/>
  <c r="BG83" i="10"/>
  <c r="BF83" i="10"/>
  <c r="BE83" i="10"/>
  <c r="BD83" i="10"/>
  <c r="BC83" i="10"/>
  <c r="BB83" i="10"/>
  <c r="BA83" i="10"/>
  <c r="AZ83" i="10"/>
  <c r="AY83" i="10"/>
  <c r="AX83" i="10"/>
  <c r="AW83" i="10"/>
  <c r="BV82" i="10"/>
  <c r="BU82" i="10"/>
  <c r="BT82" i="10"/>
  <c r="BS82" i="10"/>
  <c r="BR82" i="10"/>
  <c r="BQ82" i="10"/>
  <c r="BP82" i="10"/>
  <c r="BO82" i="10"/>
  <c r="BN82" i="10"/>
  <c r="BM82" i="10"/>
  <c r="BL82" i="10"/>
  <c r="BK82" i="10"/>
  <c r="BJ82" i="10"/>
  <c r="BI82" i="10"/>
  <c r="BH82" i="10"/>
  <c r="BG82" i="10"/>
  <c r="BF82" i="10"/>
  <c r="BE82" i="10"/>
  <c r="BD82" i="10"/>
  <c r="BC82" i="10"/>
  <c r="BB82" i="10"/>
  <c r="BA82" i="10"/>
  <c r="AZ82" i="10"/>
  <c r="AY82" i="10"/>
  <c r="AX82" i="10"/>
  <c r="AW82" i="10"/>
  <c r="BV81" i="10"/>
  <c r="BU81" i="10"/>
  <c r="BT81" i="10"/>
  <c r="BS81" i="10"/>
  <c r="BR81" i="10"/>
  <c r="BQ81" i="10"/>
  <c r="BP81" i="10"/>
  <c r="BO81" i="10"/>
  <c r="BN81" i="10"/>
  <c r="BM81" i="10"/>
  <c r="BL81" i="10"/>
  <c r="BK81" i="10"/>
  <c r="BJ81" i="10"/>
  <c r="BI81" i="10"/>
  <c r="BH81" i="10"/>
  <c r="BG81" i="10"/>
  <c r="BF81" i="10"/>
  <c r="BE81" i="10"/>
  <c r="BD81" i="10"/>
  <c r="BC81" i="10"/>
  <c r="BB81" i="10"/>
  <c r="BA81" i="10"/>
  <c r="AZ81" i="10"/>
  <c r="AY81" i="10"/>
  <c r="AX81" i="10"/>
  <c r="AW81" i="10"/>
  <c r="BV80" i="10"/>
  <c r="BU80" i="10"/>
  <c r="BT80" i="10"/>
  <c r="BS80" i="10"/>
  <c r="BR80" i="10"/>
  <c r="BQ80" i="10"/>
  <c r="BP80" i="10"/>
  <c r="BO80" i="10"/>
  <c r="BN80" i="10"/>
  <c r="BM80" i="10"/>
  <c r="BL80" i="10"/>
  <c r="BK80" i="10"/>
  <c r="BJ80" i="10"/>
  <c r="BI80" i="10"/>
  <c r="BH80" i="10"/>
  <c r="BG80" i="10"/>
  <c r="BF80" i="10"/>
  <c r="BE80" i="10"/>
  <c r="BD80" i="10"/>
  <c r="BC80" i="10"/>
  <c r="BB80" i="10"/>
  <c r="BA80" i="10"/>
  <c r="AZ80" i="10"/>
  <c r="AY80" i="10"/>
  <c r="AX80" i="10"/>
  <c r="AW80" i="10"/>
  <c r="BV79" i="10"/>
  <c r="BU79" i="10"/>
  <c r="BT79" i="10"/>
  <c r="BS79" i="10"/>
  <c r="BR79" i="10"/>
  <c r="BQ79" i="10"/>
  <c r="BP79" i="10"/>
  <c r="BO79" i="10"/>
  <c r="BN79" i="10"/>
  <c r="BM79" i="10"/>
  <c r="BL79" i="10"/>
  <c r="BK79" i="10"/>
  <c r="BJ79" i="10"/>
  <c r="BI79" i="10"/>
  <c r="BH79" i="10"/>
  <c r="BG79" i="10"/>
  <c r="BF79" i="10"/>
  <c r="BE79" i="10"/>
  <c r="BD79" i="10"/>
  <c r="BC79" i="10"/>
  <c r="BB79" i="10"/>
  <c r="BA79" i="10"/>
  <c r="AZ79" i="10"/>
  <c r="AY79" i="10"/>
  <c r="AX79" i="10"/>
  <c r="AW79" i="10"/>
  <c r="BV78" i="10"/>
  <c r="BU78" i="10"/>
  <c r="BT78" i="10"/>
  <c r="BS78" i="10"/>
  <c r="BR78" i="10"/>
  <c r="BQ78" i="10"/>
  <c r="BP78" i="10"/>
  <c r="BO78" i="10"/>
  <c r="BN78" i="10"/>
  <c r="BM78" i="10"/>
  <c r="BL78" i="10"/>
  <c r="BK78" i="10"/>
  <c r="BJ78" i="10"/>
  <c r="BI78" i="10"/>
  <c r="BH78" i="10"/>
  <c r="BG78" i="10"/>
  <c r="BF78" i="10"/>
  <c r="BE78" i="10"/>
  <c r="BD78" i="10"/>
  <c r="BC78" i="10"/>
  <c r="BB78" i="10"/>
  <c r="BA78" i="10"/>
  <c r="AZ78" i="10"/>
  <c r="AY78" i="10"/>
  <c r="AX78" i="10"/>
  <c r="AW78" i="10"/>
  <c r="BV77" i="10"/>
  <c r="BU77" i="10"/>
  <c r="BT77" i="10"/>
  <c r="BS77" i="10"/>
  <c r="BR77" i="10"/>
  <c r="BQ77" i="10"/>
  <c r="BP77" i="10"/>
  <c r="BO77" i="10"/>
  <c r="BN77" i="10"/>
  <c r="BM77" i="10"/>
  <c r="BL77" i="10"/>
  <c r="BK77" i="10"/>
  <c r="BJ77" i="10"/>
  <c r="BI77" i="10"/>
  <c r="BH77" i="10"/>
  <c r="BG77" i="10"/>
  <c r="BF77" i="10"/>
  <c r="BE77" i="10"/>
  <c r="BD77" i="10"/>
  <c r="BC77" i="10"/>
  <c r="BB77" i="10"/>
  <c r="BA77" i="10"/>
  <c r="AZ77" i="10"/>
  <c r="AY77" i="10"/>
  <c r="AX77" i="10"/>
  <c r="AW77" i="10"/>
  <c r="BV76" i="10"/>
  <c r="BU76" i="10"/>
  <c r="BT76" i="10"/>
  <c r="BS76" i="10"/>
  <c r="BR76" i="10"/>
  <c r="BQ76" i="10"/>
  <c r="BP76" i="10"/>
  <c r="BO76" i="10"/>
  <c r="BN76" i="10"/>
  <c r="BM76" i="10"/>
  <c r="BL76" i="10"/>
  <c r="BK76" i="10"/>
  <c r="BJ76" i="10"/>
  <c r="BI76" i="10"/>
  <c r="BH76" i="10"/>
  <c r="BG76" i="10"/>
  <c r="BF76" i="10"/>
  <c r="BE76" i="10"/>
  <c r="BD76" i="10"/>
  <c r="BC76" i="10"/>
  <c r="BB76" i="10"/>
  <c r="BA76" i="10"/>
  <c r="AZ76" i="10"/>
  <c r="AY76" i="10"/>
  <c r="AX76" i="10"/>
  <c r="AW76" i="10"/>
  <c r="BV75" i="10"/>
  <c r="BU75" i="10"/>
  <c r="BT75" i="10"/>
  <c r="BS75" i="10"/>
  <c r="BR75" i="10"/>
  <c r="BQ75" i="10"/>
  <c r="BP75" i="10"/>
  <c r="BO75" i="10"/>
  <c r="BN75" i="10"/>
  <c r="BM75" i="10"/>
  <c r="BL75" i="10"/>
  <c r="BK75" i="10"/>
  <c r="BJ75" i="10"/>
  <c r="BI75" i="10"/>
  <c r="BH75" i="10"/>
  <c r="BG75" i="10"/>
  <c r="BF75" i="10"/>
  <c r="BE75" i="10"/>
  <c r="BD75" i="10"/>
  <c r="BC75" i="10"/>
  <c r="BB75" i="10"/>
  <c r="BA75" i="10"/>
  <c r="AZ75" i="10"/>
  <c r="AY75" i="10"/>
  <c r="AX75" i="10"/>
  <c r="AW75" i="10"/>
  <c r="BV74" i="10"/>
  <c r="BU74" i="10"/>
  <c r="BT74" i="10"/>
  <c r="BS74" i="10"/>
  <c r="BR74" i="10"/>
  <c r="BQ74" i="10"/>
  <c r="BP74" i="10"/>
  <c r="BO74" i="10"/>
  <c r="BN74" i="10"/>
  <c r="BM74" i="10"/>
  <c r="BL74" i="10"/>
  <c r="BK74" i="10"/>
  <c r="BJ74" i="10"/>
  <c r="BI74" i="10"/>
  <c r="BH74" i="10"/>
  <c r="BG74" i="10"/>
  <c r="BF74" i="10"/>
  <c r="BE74" i="10"/>
  <c r="BD74" i="10"/>
  <c r="BC74" i="10"/>
  <c r="BB74" i="10"/>
  <c r="BA74" i="10"/>
  <c r="AZ74" i="10"/>
  <c r="AY74" i="10"/>
  <c r="AX74" i="10"/>
  <c r="AW74" i="10"/>
  <c r="BV73" i="10"/>
  <c r="BU73" i="10"/>
  <c r="BT73" i="10"/>
  <c r="BS73" i="10"/>
  <c r="BR73" i="10"/>
  <c r="BQ73" i="10"/>
  <c r="BP73" i="10"/>
  <c r="BO73" i="10"/>
  <c r="BN73" i="10"/>
  <c r="BM73" i="10"/>
  <c r="BL73" i="10"/>
  <c r="BK73" i="10"/>
  <c r="BJ73" i="10"/>
  <c r="BI73" i="10"/>
  <c r="BH73" i="10"/>
  <c r="BG73" i="10"/>
  <c r="BF73" i="10"/>
  <c r="BE73" i="10"/>
  <c r="BD73" i="10"/>
  <c r="BC73" i="10"/>
  <c r="BB73" i="10"/>
  <c r="BA73" i="10"/>
  <c r="AZ73" i="10"/>
  <c r="AY73" i="10"/>
  <c r="AX73" i="10"/>
  <c r="AW73" i="10"/>
  <c r="BV72" i="10"/>
  <c r="BU72" i="10"/>
  <c r="BT72" i="10"/>
  <c r="BS72" i="10"/>
  <c r="BR72" i="10"/>
  <c r="BQ72" i="10"/>
  <c r="BP72" i="10"/>
  <c r="BO72" i="10"/>
  <c r="BN72" i="10"/>
  <c r="BM72" i="10"/>
  <c r="BL72" i="10"/>
  <c r="BK72" i="10"/>
  <c r="BJ72" i="10"/>
  <c r="BI72" i="10"/>
  <c r="BH72" i="10"/>
  <c r="BG72" i="10"/>
  <c r="BF72" i="10"/>
  <c r="BE72" i="10"/>
  <c r="BD72" i="10"/>
  <c r="BC72" i="10"/>
  <c r="BB72" i="10"/>
  <c r="BA72" i="10"/>
  <c r="AZ72" i="10"/>
  <c r="AY72" i="10"/>
  <c r="AX72" i="10"/>
  <c r="AW72" i="10"/>
  <c r="BV71" i="10"/>
  <c r="BU71" i="10"/>
  <c r="BT71" i="10"/>
  <c r="BS71" i="10"/>
  <c r="BR71" i="10"/>
  <c r="BQ71" i="10"/>
  <c r="BP71" i="10"/>
  <c r="BO71" i="10"/>
  <c r="BN71" i="10"/>
  <c r="BM71" i="10"/>
  <c r="BL71" i="10"/>
  <c r="BK71" i="10"/>
  <c r="BJ71" i="10"/>
  <c r="BI71" i="10"/>
  <c r="BH71" i="10"/>
  <c r="BG71" i="10"/>
  <c r="BF71" i="10"/>
  <c r="BE71" i="10"/>
  <c r="BD71" i="10"/>
  <c r="BC71" i="10"/>
  <c r="BB71" i="10"/>
  <c r="BA71" i="10"/>
  <c r="AZ71" i="10"/>
  <c r="AY71" i="10"/>
  <c r="AX71" i="10"/>
  <c r="AW71" i="10"/>
  <c r="BV70" i="10"/>
  <c r="BU70" i="10"/>
  <c r="BT70" i="10"/>
  <c r="BS70" i="10"/>
  <c r="BR70" i="10"/>
  <c r="BQ70" i="10"/>
  <c r="BP70" i="10"/>
  <c r="BO70" i="10"/>
  <c r="BN70" i="10"/>
  <c r="BM70" i="10"/>
  <c r="BL70" i="10"/>
  <c r="BK70" i="10"/>
  <c r="BJ70" i="10"/>
  <c r="BI70" i="10"/>
  <c r="BH70" i="10"/>
  <c r="BG70" i="10"/>
  <c r="BF70" i="10"/>
  <c r="BE70" i="10"/>
  <c r="BD70" i="10"/>
  <c r="BC70" i="10"/>
  <c r="BB70" i="10"/>
  <c r="BA70" i="10"/>
  <c r="AZ70" i="10"/>
  <c r="AY70" i="10"/>
  <c r="AX70" i="10"/>
  <c r="AW70" i="10"/>
  <c r="BV69" i="10"/>
  <c r="BU69" i="10"/>
  <c r="BT69" i="10"/>
  <c r="BS69" i="10"/>
  <c r="BR69" i="10"/>
  <c r="BQ69" i="10"/>
  <c r="BP69" i="10"/>
  <c r="BO69" i="10"/>
  <c r="BN69" i="10"/>
  <c r="BM69" i="10"/>
  <c r="BL69" i="10"/>
  <c r="BK69" i="10"/>
  <c r="BJ69" i="10"/>
  <c r="BI69" i="10"/>
  <c r="BH69" i="10"/>
  <c r="BG69" i="10"/>
  <c r="BF69" i="10"/>
  <c r="BE69" i="10"/>
  <c r="BD69" i="10"/>
  <c r="BC69" i="10"/>
  <c r="BB69" i="10"/>
  <c r="BA69" i="10"/>
  <c r="AZ69" i="10"/>
  <c r="AY69" i="10"/>
  <c r="AX69" i="10"/>
  <c r="AW69" i="10"/>
  <c r="BV68" i="10"/>
  <c r="BU68" i="10"/>
  <c r="BT68" i="10"/>
  <c r="BS68" i="10"/>
  <c r="BR68" i="10"/>
  <c r="BQ68" i="10"/>
  <c r="BP68" i="10"/>
  <c r="BO68" i="10"/>
  <c r="BN68" i="10"/>
  <c r="BM68" i="10"/>
  <c r="BL68" i="10"/>
  <c r="BK68" i="10"/>
  <c r="BJ68" i="10"/>
  <c r="BI68" i="10"/>
  <c r="BH68" i="10"/>
  <c r="BG68" i="10"/>
  <c r="BF68" i="10"/>
  <c r="BE68" i="10"/>
  <c r="BD68" i="10"/>
  <c r="BC68" i="10"/>
  <c r="BB68" i="10"/>
  <c r="BA68" i="10"/>
  <c r="AZ68" i="10"/>
  <c r="AY68" i="10"/>
  <c r="AX68" i="10"/>
  <c r="AW68" i="10"/>
  <c r="BV67" i="10"/>
  <c r="BU67" i="10"/>
  <c r="BT67" i="10"/>
  <c r="BS67" i="10"/>
  <c r="BR67" i="10"/>
  <c r="BQ67" i="10"/>
  <c r="BP67" i="10"/>
  <c r="BO67" i="10"/>
  <c r="BN67" i="10"/>
  <c r="BM67" i="10"/>
  <c r="BL67" i="10"/>
  <c r="BK67" i="10"/>
  <c r="BJ67" i="10"/>
  <c r="BI67" i="10"/>
  <c r="BH67" i="10"/>
  <c r="BG67" i="10"/>
  <c r="BF67" i="10"/>
  <c r="BE67" i="10"/>
  <c r="BD67" i="10"/>
  <c r="BC67" i="10"/>
  <c r="BB67" i="10"/>
  <c r="BA67" i="10"/>
  <c r="AZ67" i="10"/>
  <c r="AY67" i="10"/>
  <c r="AX67" i="10"/>
  <c r="AW67" i="10"/>
  <c r="BV66" i="10"/>
  <c r="BU66" i="10"/>
  <c r="BT66" i="10"/>
  <c r="BS66" i="10"/>
  <c r="BR66" i="10"/>
  <c r="BQ66" i="10"/>
  <c r="BP66" i="10"/>
  <c r="BO66" i="10"/>
  <c r="BN66" i="10"/>
  <c r="BM66" i="10"/>
  <c r="BL66" i="10"/>
  <c r="BK66" i="10"/>
  <c r="BJ66" i="10"/>
  <c r="BI66" i="10"/>
  <c r="BH66" i="10"/>
  <c r="BG66" i="10"/>
  <c r="BF66" i="10"/>
  <c r="BE66" i="10"/>
  <c r="BD66" i="10"/>
  <c r="BC66" i="10"/>
  <c r="BB66" i="10"/>
  <c r="BA66" i="10"/>
  <c r="AZ66" i="10"/>
  <c r="AY66" i="10"/>
  <c r="AX66" i="10"/>
  <c r="AW66" i="10"/>
  <c r="BV65" i="10"/>
  <c r="BU65" i="10"/>
  <c r="BT65" i="10"/>
  <c r="BS65" i="10"/>
  <c r="BR65" i="10"/>
  <c r="BQ65" i="10"/>
  <c r="BP65" i="10"/>
  <c r="BO65" i="10"/>
  <c r="BN65" i="10"/>
  <c r="BM65" i="10"/>
  <c r="BL65" i="10"/>
  <c r="BK65" i="10"/>
  <c r="BJ65" i="10"/>
  <c r="BI65" i="10"/>
  <c r="BH65" i="10"/>
  <c r="BG65" i="10"/>
  <c r="BF65" i="10"/>
  <c r="BE65" i="10"/>
  <c r="BD65" i="10"/>
  <c r="BC65" i="10"/>
  <c r="BB65" i="10"/>
  <c r="BA65" i="10"/>
  <c r="AZ65" i="10"/>
  <c r="AY65" i="10"/>
  <c r="AX65" i="10"/>
  <c r="AW65" i="10"/>
  <c r="BV64" i="10"/>
  <c r="BU64" i="10"/>
  <c r="BT64" i="10"/>
  <c r="BS64" i="10"/>
  <c r="BR64" i="10"/>
  <c r="BQ64" i="10"/>
  <c r="BP64" i="10"/>
  <c r="BO64" i="10"/>
  <c r="BN64" i="10"/>
  <c r="BM64" i="10"/>
  <c r="BL64" i="10"/>
  <c r="BK64" i="10"/>
  <c r="BJ64" i="10"/>
  <c r="BI64" i="10"/>
  <c r="BH64" i="10"/>
  <c r="BG64" i="10"/>
  <c r="BF64" i="10"/>
  <c r="BE64" i="10"/>
  <c r="BD64" i="10"/>
  <c r="BC64" i="10"/>
  <c r="BB64" i="10"/>
  <c r="BA64" i="10"/>
  <c r="AZ64" i="10"/>
  <c r="AY64" i="10"/>
  <c r="AX64" i="10"/>
  <c r="AW64" i="10"/>
  <c r="BV63" i="10"/>
  <c r="BU63" i="10"/>
  <c r="BT63" i="10"/>
  <c r="BS63" i="10"/>
  <c r="BR63" i="10"/>
  <c r="BQ63" i="10"/>
  <c r="BP63" i="10"/>
  <c r="BO63" i="10"/>
  <c r="BN63" i="10"/>
  <c r="BM63" i="10"/>
  <c r="BL63" i="10"/>
  <c r="BK63" i="10"/>
  <c r="BJ63" i="10"/>
  <c r="BI63" i="10"/>
  <c r="BH63" i="10"/>
  <c r="BG63" i="10"/>
  <c r="BF63" i="10"/>
  <c r="BE63" i="10"/>
  <c r="BD63" i="10"/>
  <c r="BC63" i="10"/>
  <c r="BB63" i="10"/>
  <c r="BA63" i="10"/>
  <c r="AZ63" i="10"/>
  <c r="AY63" i="10"/>
  <c r="AX63" i="10"/>
  <c r="AW63" i="10"/>
  <c r="BV62" i="10"/>
  <c r="BU62" i="10"/>
  <c r="BT62" i="10"/>
  <c r="BS62" i="10"/>
  <c r="BR62" i="10"/>
  <c r="BQ62" i="10"/>
  <c r="BP62" i="10"/>
  <c r="BO62" i="10"/>
  <c r="BN62" i="10"/>
  <c r="BM62" i="10"/>
  <c r="BL62" i="10"/>
  <c r="BK62" i="10"/>
  <c r="BJ62" i="10"/>
  <c r="BI62" i="10"/>
  <c r="BH62" i="10"/>
  <c r="BG62" i="10"/>
  <c r="BF62" i="10"/>
  <c r="BE62" i="10"/>
  <c r="BD62" i="10"/>
  <c r="BC62" i="10"/>
  <c r="BB62" i="10"/>
  <c r="BA62" i="10"/>
  <c r="AZ62" i="10"/>
  <c r="AY62" i="10"/>
  <c r="AX62" i="10"/>
  <c r="AW62" i="10"/>
  <c r="BV61" i="10"/>
  <c r="BU61" i="10"/>
  <c r="BT61" i="10"/>
  <c r="BS61" i="10"/>
  <c r="BR61" i="10"/>
  <c r="BQ61" i="10"/>
  <c r="BP61" i="10"/>
  <c r="BO61" i="10"/>
  <c r="BN61" i="10"/>
  <c r="BM61" i="10"/>
  <c r="BL61" i="10"/>
  <c r="BK61" i="10"/>
  <c r="BJ61" i="10"/>
  <c r="BI61" i="10"/>
  <c r="BH61" i="10"/>
  <c r="BG61" i="10"/>
  <c r="BF61" i="10"/>
  <c r="BE61" i="10"/>
  <c r="BD61" i="10"/>
  <c r="BC61" i="10"/>
  <c r="BB61" i="10"/>
  <c r="BA61" i="10"/>
  <c r="AZ61" i="10"/>
  <c r="AY61" i="10"/>
  <c r="AX61" i="10"/>
  <c r="AW61" i="10"/>
  <c r="BV60" i="10"/>
  <c r="BU60" i="10"/>
  <c r="BT60" i="10"/>
  <c r="BS60" i="10"/>
  <c r="BR60" i="10"/>
  <c r="BQ60" i="10"/>
  <c r="BP60" i="10"/>
  <c r="BO60" i="10"/>
  <c r="BN60" i="10"/>
  <c r="BM60" i="10"/>
  <c r="BL60" i="10"/>
  <c r="BK60" i="10"/>
  <c r="BJ60" i="10"/>
  <c r="BI60" i="10"/>
  <c r="BH60" i="10"/>
  <c r="BG60" i="10"/>
  <c r="BF60" i="10"/>
  <c r="BE60" i="10"/>
  <c r="BD60" i="10"/>
  <c r="BC60" i="10"/>
  <c r="BB60" i="10"/>
  <c r="BA60" i="10"/>
  <c r="AZ60" i="10"/>
  <c r="AY60" i="10"/>
  <c r="AX60" i="10"/>
  <c r="AW60" i="10"/>
  <c r="BV59" i="10"/>
  <c r="BU59" i="10"/>
  <c r="BT59" i="10"/>
  <c r="BS59" i="10"/>
  <c r="BR59" i="10"/>
  <c r="BQ59" i="10"/>
  <c r="BP59" i="10"/>
  <c r="BO59" i="10"/>
  <c r="BN59" i="10"/>
  <c r="BM59" i="10"/>
  <c r="BL59" i="10"/>
  <c r="BK59" i="10"/>
  <c r="BJ59" i="10"/>
  <c r="BI59" i="10"/>
  <c r="BH59" i="10"/>
  <c r="BG59" i="10"/>
  <c r="BF59" i="10"/>
  <c r="BE59" i="10"/>
  <c r="BD59" i="10"/>
  <c r="BC59" i="10"/>
  <c r="BB59" i="10"/>
  <c r="BA59" i="10"/>
  <c r="AZ59" i="10"/>
  <c r="AY59" i="10"/>
  <c r="AX59" i="10"/>
  <c r="AW59" i="10"/>
  <c r="BV58" i="10"/>
  <c r="BU58" i="10"/>
  <c r="BT58" i="10"/>
  <c r="BS58" i="10"/>
  <c r="BR58" i="10"/>
  <c r="BQ58" i="10"/>
  <c r="BP58" i="10"/>
  <c r="BO58" i="10"/>
  <c r="BN58" i="10"/>
  <c r="BM58" i="10"/>
  <c r="BL58" i="10"/>
  <c r="BK58" i="10"/>
  <c r="BJ58" i="10"/>
  <c r="BI58" i="10"/>
  <c r="BH58" i="10"/>
  <c r="BG58" i="10"/>
  <c r="BF58" i="10"/>
  <c r="BE58" i="10"/>
  <c r="BD58" i="10"/>
  <c r="BC58" i="10"/>
  <c r="BB58" i="10"/>
  <c r="BA58" i="10"/>
  <c r="AZ58" i="10"/>
  <c r="AY58" i="10"/>
  <c r="AX58" i="10"/>
  <c r="AW58" i="10"/>
  <c r="BV57" i="10"/>
  <c r="BU57" i="10"/>
  <c r="BT57" i="10"/>
  <c r="BS57" i="10"/>
  <c r="BR57" i="10"/>
  <c r="BQ57" i="10"/>
  <c r="BP57" i="10"/>
  <c r="BO57" i="10"/>
  <c r="BN57" i="10"/>
  <c r="BM57" i="10"/>
  <c r="BL57" i="10"/>
  <c r="BK57" i="10"/>
  <c r="BJ57" i="10"/>
  <c r="BI57" i="10"/>
  <c r="BH57" i="10"/>
  <c r="BG57" i="10"/>
  <c r="BF57" i="10"/>
  <c r="BE57" i="10"/>
  <c r="BD57" i="10"/>
  <c r="BC57" i="10"/>
  <c r="BB57" i="10"/>
  <c r="BA57" i="10"/>
  <c r="AZ57" i="10"/>
  <c r="AY57" i="10"/>
  <c r="AX57" i="10"/>
  <c r="AW57" i="10"/>
  <c r="BV56" i="10"/>
  <c r="BU56" i="10"/>
  <c r="BT56" i="10"/>
  <c r="BS56" i="10"/>
  <c r="BR56" i="10"/>
  <c r="BQ56" i="10"/>
  <c r="BP56" i="10"/>
  <c r="BO56" i="10"/>
  <c r="BN56" i="10"/>
  <c r="BM56" i="10"/>
  <c r="BL56" i="10"/>
  <c r="BK56" i="10"/>
  <c r="BJ56" i="10"/>
  <c r="BI56" i="10"/>
  <c r="BH56" i="10"/>
  <c r="BG56" i="10"/>
  <c r="BF56" i="10"/>
  <c r="BE56" i="10"/>
  <c r="BD56" i="10"/>
  <c r="BC56" i="10"/>
  <c r="BB56" i="10"/>
  <c r="BA56" i="10"/>
  <c r="AZ56" i="10"/>
  <c r="AY56" i="10"/>
  <c r="AX56" i="10"/>
  <c r="AW56" i="10"/>
  <c r="BV55" i="10"/>
  <c r="BU55" i="10"/>
  <c r="BT55" i="10"/>
  <c r="BS55" i="10"/>
  <c r="BR55" i="10"/>
  <c r="BQ55" i="10"/>
  <c r="BP55" i="10"/>
  <c r="BO55" i="10"/>
  <c r="BN55" i="10"/>
  <c r="BM55" i="10"/>
  <c r="BL55" i="10"/>
  <c r="BK55" i="10"/>
  <c r="BJ55" i="10"/>
  <c r="BI55" i="10"/>
  <c r="BH55" i="10"/>
  <c r="BG55" i="10"/>
  <c r="BF55" i="10"/>
  <c r="BE55" i="10"/>
  <c r="BD55" i="10"/>
  <c r="BC55" i="10"/>
  <c r="BB55" i="10"/>
  <c r="BA55" i="10"/>
  <c r="AZ55" i="10"/>
  <c r="AY55" i="10"/>
  <c r="AX55" i="10"/>
  <c r="AW55" i="10"/>
  <c r="BV54" i="10"/>
  <c r="BU54" i="10"/>
  <c r="BT54" i="10"/>
  <c r="BS54" i="10"/>
  <c r="BR54" i="10"/>
  <c r="BQ54" i="10"/>
  <c r="BP54" i="10"/>
  <c r="BO54" i="10"/>
  <c r="BN54" i="10"/>
  <c r="BM54" i="10"/>
  <c r="BL54" i="10"/>
  <c r="BK54" i="10"/>
  <c r="BJ54" i="10"/>
  <c r="BI54" i="10"/>
  <c r="BH54" i="10"/>
  <c r="BG54" i="10"/>
  <c r="BF54" i="10"/>
  <c r="BE54" i="10"/>
  <c r="BD54" i="10"/>
  <c r="BC54" i="10"/>
  <c r="BB54" i="10"/>
  <c r="BA54" i="10"/>
  <c r="AZ54" i="10"/>
  <c r="AY54" i="10"/>
  <c r="AX54" i="10"/>
  <c r="AW54" i="10"/>
  <c r="BV53" i="10"/>
  <c r="BU53" i="10"/>
  <c r="BT53" i="10"/>
  <c r="BS53" i="10"/>
  <c r="BR53" i="10"/>
  <c r="BQ53" i="10"/>
  <c r="BP53" i="10"/>
  <c r="BO53" i="10"/>
  <c r="BN53" i="10"/>
  <c r="BM53" i="10"/>
  <c r="BL53" i="10"/>
  <c r="BK53" i="10"/>
  <c r="BJ53" i="10"/>
  <c r="BI53" i="10"/>
  <c r="BH53" i="10"/>
  <c r="BG53" i="10"/>
  <c r="BF53" i="10"/>
  <c r="BE53" i="10"/>
  <c r="BD53" i="10"/>
  <c r="BC53" i="10"/>
  <c r="BB53" i="10"/>
  <c r="BA53" i="10"/>
  <c r="AZ53" i="10"/>
  <c r="AY53" i="10"/>
  <c r="AX53" i="10"/>
  <c r="AW53" i="10"/>
  <c r="BV52" i="10"/>
  <c r="BU52" i="10"/>
  <c r="BT52" i="10"/>
  <c r="BS52" i="10"/>
  <c r="BR52" i="10"/>
  <c r="BQ52" i="10"/>
  <c r="BP52" i="10"/>
  <c r="BO52" i="10"/>
  <c r="BN52" i="10"/>
  <c r="BM52" i="10"/>
  <c r="BL52" i="10"/>
  <c r="BK52" i="10"/>
  <c r="BJ52" i="10"/>
  <c r="BI52" i="10"/>
  <c r="BH52" i="10"/>
  <c r="BG52" i="10"/>
  <c r="BF52" i="10"/>
  <c r="BE52" i="10"/>
  <c r="BD52" i="10"/>
  <c r="BC52" i="10"/>
  <c r="BB52" i="10"/>
  <c r="BA52" i="10"/>
  <c r="AZ52" i="10"/>
  <c r="AY52" i="10"/>
  <c r="AX52" i="10"/>
  <c r="AW52" i="10"/>
  <c r="BV51" i="10"/>
  <c r="BU51" i="10"/>
  <c r="BT51" i="10"/>
  <c r="BS51" i="10"/>
  <c r="BR51" i="10"/>
  <c r="BQ51" i="10"/>
  <c r="BP51" i="10"/>
  <c r="BO51" i="10"/>
  <c r="BN51" i="10"/>
  <c r="BM51" i="10"/>
  <c r="BL51" i="10"/>
  <c r="BK51" i="10"/>
  <c r="BJ51" i="10"/>
  <c r="BI51" i="10"/>
  <c r="BH51" i="10"/>
  <c r="BG51" i="10"/>
  <c r="BF51" i="10"/>
  <c r="BE51" i="10"/>
  <c r="BD51" i="10"/>
  <c r="BC51" i="10"/>
  <c r="BB51" i="10"/>
  <c r="BA51" i="10"/>
  <c r="AZ51" i="10"/>
  <c r="AY51" i="10"/>
  <c r="AX51" i="10"/>
  <c r="AW51" i="10"/>
  <c r="BV50" i="10"/>
  <c r="BU50" i="10"/>
  <c r="BT50" i="10"/>
  <c r="BS50" i="10"/>
  <c r="BR50" i="10"/>
  <c r="BQ50" i="10"/>
  <c r="BP50" i="10"/>
  <c r="BO50" i="10"/>
  <c r="BN50" i="10"/>
  <c r="BM50" i="10"/>
  <c r="BL50" i="10"/>
  <c r="BK50" i="10"/>
  <c r="BJ50" i="10"/>
  <c r="BI50" i="10"/>
  <c r="BH50" i="10"/>
  <c r="BG50" i="10"/>
  <c r="BF50" i="10"/>
  <c r="BE50" i="10"/>
  <c r="BD50" i="10"/>
  <c r="BC50" i="10"/>
  <c r="BB50" i="10"/>
  <c r="BA50" i="10"/>
  <c r="AZ50" i="10"/>
  <c r="AY50" i="10"/>
  <c r="AX50" i="10"/>
  <c r="AW50" i="10"/>
  <c r="BV49" i="10"/>
  <c r="BU49" i="10"/>
  <c r="BT49" i="10"/>
  <c r="BS49" i="10"/>
  <c r="BR49" i="10"/>
  <c r="BQ49" i="10"/>
  <c r="BP49" i="10"/>
  <c r="BO49" i="10"/>
  <c r="BN49" i="10"/>
  <c r="BM49" i="10"/>
  <c r="BL49" i="10"/>
  <c r="BK49" i="10"/>
  <c r="BJ49" i="10"/>
  <c r="BI49" i="10"/>
  <c r="BH49" i="10"/>
  <c r="BG49" i="10"/>
  <c r="BF49" i="10"/>
  <c r="BE49" i="10"/>
  <c r="BD49" i="10"/>
  <c r="BC49" i="10"/>
  <c r="BB49" i="10"/>
  <c r="BA49" i="10"/>
  <c r="AZ49" i="10"/>
  <c r="AY49" i="10"/>
  <c r="AX49" i="10"/>
  <c r="AW49" i="10"/>
  <c r="BV48" i="10"/>
  <c r="BU48" i="10"/>
  <c r="BT48" i="10"/>
  <c r="BS48" i="10"/>
  <c r="BR48" i="10"/>
  <c r="BQ48" i="10"/>
  <c r="BP48" i="10"/>
  <c r="BO48" i="10"/>
  <c r="BN48" i="10"/>
  <c r="BM48" i="10"/>
  <c r="BL48" i="10"/>
  <c r="BK48" i="10"/>
  <c r="BJ48" i="10"/>
  <c r="BI48" i="10"/>
  <c r="BH48" i="10"/>
  <c r="BG48" i="10"/>
  <c r="BF48" i="10"/>
  <c r="BE48" i="10"/>
  <c r="BD48" i="10"/>
  <c r="BC48" i="10"/>
  <c r="BB48" i="10"/>
  <c r="BA48" i="10"/>
  <c r="AZ48" i="10"/>
  <c r="AY48" i="10"/>
  <c r="AX48" i="10"/>
  <c r="AW48" i="10"/>
  <c r="BV47" i="10"/>
  <c r="BU47" i="10"/>
  <c r="BT47" i="10"/>
  <c r="BS47" i="10"/>
  <c r="BR47" i="10"/>
  <c r="BQ47" i="10"/>
  <c r="BP47" i="10"/>
  <c r="BO47" i="10"/>
  <c r="BN47" i="10"/>
  <c r="BM47" i="10"/>
  <c r="BL47" i="10"/>
  <c r="BK47" i="10"/>
  <c r="BJ47" i="10"/>
  <c r="BI47" i="10"/>
  <c r="BH47" i="10"/>
  <c r="BG47" i="10"/>
  <c r="BF47" i="10"/>
  <c r="BE47" i="10"/>
  <c r="BD47" i="10"/>
  <c r="BC47" i="10"/>
  <c r="BB47" i="10"/>
  <c r="BA47" i="10"/>
  <c r="AZ47" i="10"/>
  <c r="AY47" i="10"/>
  <c r="AX47" i="10"/>
  <c r="AW47" i="10"/>
  <c r="BV46" i="10"/>
  <c r="BU46" i="10"/>
  <c r="BT46" i="10"/>
  <c r="BS46" i="10"/>
  <c r="BR46" i="10"/>
  <c r="BQ46" i="10"/>
  <c r="BP46" i="10"/>
  <c r="BO46" i="10"/>
  <c r="BN46" i="10"/>
  <c r="BM46" i="10"/>
  <c r="BL46" i="10"/>
  <c r="BK46" i="10"/>
  <c r="BJ46" i="10"/>
  <c r="BI46" i="10"/>
  <c r="BH46" i="10"/>
  <c r="BG46" i="10"/>
  <c r="BF46" i="10"/>
  <c r="BE46" i="10"/>
  <c r="BD46" i="10"/>
  <c r="BC46" i="10"/>
  <c r="BB46" i="10"/>
  <c r="BA46" i="10"/>
  <c r="AZ46" i="10"/>
  <c r="AY46" i="10"/>
  <c r="AX46" i="10"/>
  <c r="AW46" i="10"/>
  <c r="BV45" i="10"/>
  <c r="BU45" i="10"/>
  <c r="BT45" i="10"/>
  <c r="BS45" i="10"/>
  <c r="BR45" i="10"/>
  <c r="BQ45" i="10"/>
  <c r="BP45" i="10"/>
  <c r="BO45" i="10"/>
  <c r="BN45" i="10"/>
  <c r="BM45" i="10"/>
  <c r="BL45" i="10"/>
  <c r="BK45" i="10"/>
  <c r="BJ45" i="10"/>
  <c r="BI45" i="10"/>
  <c r="BH45" i="10"/>
  <c r="BG45" i="10"/>
  <c r="BF45" i="10"/>
  <c r="BE45" i="10"/>
  <c r="BD45" i="10"/>
  <c r="BC45" i="10"/>
  <c r="BB45" i="10"/>
  <c r="BA45" i="10"/>
  <c r="AZ45" i="10"/>
  <c r="AY45" i="10"/>
  <c r="AX45" i="10"/>
  <c r="AW45" i="10"/>
  <c r="BV44" i="10"/>
  <c r="BU44" i="10"/>
  <c r="BT44" i="10"/>
  <c r="BS44" i="10"/>
  <c r="BR44" i="10"/>
  <c r="BQ44" i="10"/>
  <c r="BP44" i="10"/>
  <c r="BO44" i="10"/>
  <c r="BN44" i="10"/>
  <c r="BM44" i="10"/>
  <c r="BL44" i="10"/>
  <c r="BK44" i="10"/>
  <c r="BJ44" i="10"/>
  <c r="BI44" i="10"/>
  <c r="BH44" i="10"/>
  <c r="BG44" i="10"/>
  <c r="BF44" i="10"/>
  <c r="BE44" i="10"/>
  <c r="BD44" i="10"/>
  <c r="BC44" i="10"/>
  <c r="BB44" i="10"/>
  <c r="BA44" i="10"/>
  <c r="AZ44" i="10"/>
  <c r="AY44" i="10"/>
  <c r="AX44" i="10"/>
  <c r="AW44" i="10"/>
  <c r="BV43" i="10"/>
  <c r="BU43" i="10"/>
  <c r="BT43" i="10"/>
  <c r="BS43" i="10"/>
  <c r="BR43" i="10"/>
  <c r="BQ43" i="10"/>
  <c r="BP43" i="10"/>
  <c r="BO43" i="10"/>
  <c r="BN43" i="10"/>
  <c r="BM43" i="10"/>
  <c r="BL43" i="10"/>
  <c r="BK43" i="10"/>
  <c r="BJ43" i="10"/>
  <c r="BI43" i="10"/>
  <c r="BH43" i="10"/>
  <c r="BG43" i="10"/>
  <c r="BF43" i="10"/>
  <c r="BE43" i="10"/>
  <c r="BD43" i="10"/>
  <c r="BC43" i="10"/>
  <c r="BB43" i="10"/>
  <c r="BA43" i="10"/>
  <c r="AZ43" i="10"/>
  <c r="AY43" i="10"/>
  <c r="AX43" i="10"/>
  <c r="AW43" i="10"/>
  <c r="BV42" i="10"/>
  <c r="BU42" i="10"/>
  <c r="BT42" i="10"/>
  <c r="BS42" i="10"/>
  <c r="BR42" i="10"/>
  <c r="BQ42" i="10"/>
  <c r="BP42" i="10"/>
  <c r="BO42" i="10"/>
  <c r="BN42" i="10"/>
  <c r="BM42" i="10"/>
  <c r="BL42" i="10"/>
  <c r="BK42" i="10"/>
  <c r="BJ42" i="10"/>
  <c r="BI42" i="10"/>
  <c r="BH42" i="10"/>
  <c r="BG42" i="10"/>
  <c r="BF42" i="10"/>
  <c r="BE42" i="10"/>
  <c r="BD42" i="10"/>
  <c r="BC42" i="10"/>
  <c r="BB42" i="10"/>
  <c r="BA42" i="10"/>
  <c r="AZ42" i="10"/>
  <c r="AY42" i="10"/>
  <c r="AX42" i="10"/>
  <c r="AW42" i="10"/>
  <c r="BV41" i="10"/>
  <c r="BU41" i="10"/>
  <c r="BT41" i="10"/>
  <c r="BS41" i="10"/>
  <c r="BR41" i="10"/>
  <c r="BQ41" i="10"/>
  <c r="BP41" i="10"/>
  <c r="BO41" i="10"/>
  <c r="BN41" i="10"/>
  <c r="BM41" i="10"/>
  <c r="BL41" i="10"/>
  <c r="BK41" i="10"/>
  <c r="BJ41" i="10"/>
  <c r="BI41" i="10"/>
  <c r="BH41" i="10"/>
  <c r="BG41" i="10"/>
  <c r="BF41" i="10"/>
  <c r="BE41" i="10"/>
  <c r="BD41" i="10"/>
  <c r="BC41" i="10"/>
  <c r="BB41" i="10"/>
  <c r="BA41" i="10"/>
  <c r="AZ41" i="10"/>
  <c r="AY41" i="10"/>
  <c r="AX41" i="10"/>
  <c r="AW41" i="10"/>
  <c r="BV40" i="10"/>
  <c r="BU40" i="10"/>
  <c r="BT40" i="10"/>
  <c r="BS40" i="10"/>
  <c r="BR40" i="10"/>
  <c r="BQ40" i="10"/>
  <c r="BP40" i="10"/>
  <c r="BO40" i="10"/>
  <c r="BN40" i="10"/>
  <c r="BM40" i="10"/>
  <c r="BL40" i="10"/>
  <c r="BK40" i="10"/>
  <c r="BJ40" i="10"/>
  <c r="BI40" i="10"/>
  <c r="BH40" i="10"/>
  <c r="BG40" i="10"/>
  <c r="BF40" i="10"/>
  <c r="BE40" i="10"/>
  <c r="BD40" i="10"/>
  <c r="BC40" i="10"/>
  <c r="BB40" i="10"/>
  <c r="BA40" i="10"/>
  <c r="AZ40" i="10"/>
  <c r="AY40" i="10"/>
  <c r="AX40" i="10"/>
  <c r="AW40" i="10"/>
  <c r="BV39" i="10"/>
  <c r="BU39" i="10"/>
  <c r="BT39" i="10"/>
  <c r="BS39" i="10"/>
  <c r="BR39" i="10"/>
  <c r="BQ39" i="10"/>
  <c r="BP39" i="10"/>
  <c r="BO39" i="10"/>
  <c r="BN39" i="10"/>
  <c r="BM39" i="10"/>
  <c r="BL39" i="10"/>
  <c r="BK39" i="10"/>
  <c r="BJ39" i="10"/>
  <c r="BI39" i="10"/>
  <c r="BH39" i="10"/>
  <c r="BG39" i="10"/>
  <c r="BF39" i="10"/>
  <c r="BE39" i="10"/>
  <c r="BD39" i="10"/>
  <c r="BC39" i="10"/>
  <c r="BB39" i="10"/>
  <c r="BA39" i="10"/>
  <c r="AZ39" i="10"/>
  <c r="AY39" i="10"/>
  <c r="AX39" i="10"/>
  <c r="AW39" i="10"/>
  <c r="BV38" i="10"/>
  <c r="BU38" i="10"/>
  <c r="BT38" i="10"/>
  <c r="BS38" i="10"/>
  <c r="BR38" i="10"/>
  <c r="BQ38" i="10"/>
  <c r="BP38" i="10"/>
  <c r="BO38" i="10"/>
  <c r="BN38" i="10"/>
  <c r="BM38" i="10"/>
  <c r="BL38" i="10"/>
  <c r="BK38" i="10"/>
  <c r="BJ38" i="10"/>
  <c r="BI38" i="10"/>
  <c r="BH38" i="10"/>
  <c r="BG38" i="10"/>
  <c r="BF38" i="10"/>
  <c r="BE38" i="10"/>
  <c r="BD38" i="10"/>
  <c r="BC38" i="10"/>
  <c r="BB38" i="10"/>
  <c r="BA38" i="10"/>
  <c r="AZ38" i="10"/>
  <c r="AY38" i="10"/>
  <c r="AX38" i="10"/>
  <c r="AW38" i="10"/>
  <c r="BV37" i="10"/>
  <c r="BU37" i="10"/>
  <c r="BT37" i="10"/>
  <c r="BS37" i="10"/>
  <c r="BR37" i="10"/>
  <c r="BQ37" i="10"/>
  <c r="BP37" i="10"/>
  <c r="BO37" i="10"/>
  <c r="BN37" i="10"/>
  <c r="BM37" i="10"/>
  <c r="BL37" i="10"/>
  <c r="BK37" i="10"/>
  <c r="BJ37" i="10"/>
  <c r="BI37" i="10"/>
  <c r="BH37" i="10"/>
  <c r="BG37" i="10"/>
  <c r="BF37" i="10"/>
  <c r="BE37" i="10"/>
  <c r="BD37" i="10"/>
  <c r="BC37" i="10"/>
  <c r="BB37" i="10"/>
  <c r="BA37" i="10"/>
  <c r="AZ37" i="10"/>
  <c r="AY37" i="10"/>
  <c r="AX37" i="10"/>
  <c r="AW37" i="10"/>
  <c r="BV36" i="10"/>
  <c r="BU36" i="10"/>
  <c r="BT36" i="10"/>
  <c r="BS36" i="10"/>
  <c r="BR36" i="10"/>
  <c r="BQ36" i="10"/>
  <c r="BP36" i="10"/>
  <c r="BO36" i="10"/>
  <c r="BN36" i="10"/>
  <c r="BM36" i="10"/>
  <c r="BL36" i="10"/>
  <c r="BK36" i="10"/>
  <c r="BJ36" i="10"/>
  <c r="BI36" i="10"/>
  <c r="BH36" i="10"/>
  <c r="BG36" i="10"/>
  <c r="BF36" i="10"/>
  <c r="BE36" i="10"/>
  <c r="BD36" i="10"/>
  <c r="BC36" i="10"/>
  <c r="BB36" i="10"/>
  <c r="BA36" i="10"/>
  <c r="AZ36" i="10"/>
  <c r="AY36" i="10"/>
  <c r="AX36" i="10"/>
  <c r="AW36" i="10"/>
  <c r="BV35" i="10"/>
  <c r="BU35" i="10"/>
  <c r="BT35" i="10"/>
  <c r="BS35" i="10"/>
  <c r="BR35" i="10"/>
  <c r="BQ35" i="10"/>
  <c r="BP35" i="10"/>
  <c r="BO35" i="10"/>
  <c r="BN35" i="10"/>
  <c r="BM35" i="10"/>
  <c r="BL35" i="10"/>
  <c r="BK35" i="10"/>
  <c r="BJ35" i="10"/>
  <c r="BI35" i="10"/>
  <c r="BH35" i="10"/>
  <c r="BG35" i="10"/>
  <c r="BF35" i="10"/>
  <c r="BE35" i="10"/>
  <c r="BD35" i="10"/>
  <c r="BC35" i="10"/>
  <c r="BB35" i="10"/>
  <c r="BA35" i="10"/>
  <c r="AZ35" i="10"/>
  <c r="AY35" i="10"/>
  <c r="AX35" i="10"/>
  <c r="AW35" i="10"/>
  <c r="BV34" i="10"/>
  <c r="BU34" i="10"/>
  <c r="BT34" i="10"/>
  <c r="BS34" i="10"/>
  <c r="BR34" i="10"/>
  <c r="BQ34" i="10"/>
  <c r="BP34" i="10"/>
  <c r="BO34" i="10"/>
  <c r="BN34" i="10"/>
  <c r="BM34" i="10"/>
  <c r="BL34" i="10"/>
  <c r="BK34" i="10"/>
  <c r="BJ34" i="10"/>
  <c r="BI34" i="10"/>
  <c r="BH34" i="10"/>
  <c r="BG34" i="10"/>
  <c r="BF34" i="10"/>
  <c r="BE34" i="10"/>
  <c r="BD34" i="10"/>
  <c r="BC34" i="10"/>
  <c r="BB34" i="10"/>
  <c r="BA34" i="10"/>
  <c r="AZ34" i="10"/>
  <c r="AY34" i="10"/>
  <c r="AX34" i="10"/>
  <c r="AW34" i="10"/>
  <c r="BV33" i="10"/>
  <c r="BU33" i="10"/>
  <c r="BT33" i="10"/>
  <c r="BS33" i="10"/>
  <c r="BR33" i="10"/>
  <c r="BQ33" i="10"/>
  <c r="BP33" i="10"/>
  <c r="BO33" i="10"/>
  <c r="BN33" i="10"/>
  <c r="BM33" i="10"/>
  <c r="BL33" i="10"/>
  <c r="BK33" i="10"/>
  <c r="BJ33" i="10"/>
  <c r="BI33" i="10"/>
  <c r="BH33" i="10"/>
  <c r="BG33" i="10"/>
  <c r="BF33" i="10"/>
  <c r="BE33" i="10"/>
  <c r="BD33" i="10"/>
  <c r="BC33" i="10"/>
  <c r="BB33" i="10"/>
  <c r="BA33" i="10"/>
  <c r="AZ33" i="10"/>
  <c r="AY33" i="10"/>
  <c r="AX33" i="10"/>
  <c r="AW33" i="10"/>
  <c r="BV32" i="10"/>
  <c r="BU32" i="10"/>
  <c r="BT32" i="10"/>
  <c r="BS32" i="10"/>
  <c r="BR32" i="10"/>
  <c r="BQ32" i="10"/>
  <c r="BP32" i="10"/>
  <c r="BO32" i="10"/>
  <c r="BN32" i="10"/>
  <c r="BM32" i="10"/>
  <c r="BL32" i="10"/>
  <c r="BK32" i="10"/>
  <c r="BJ32" i="10"/>
  <c r="BI32" i="10"/>
  <c r="BH32" i="10"/>
  <c r="BG32" i="10"/>
  <c r="BF32" i="10"/>
  <c r="BE32" i="10"/>
  <c r="BD32" i="10"/>
  <c r="BC32" i="10"/>
  <c r="BB32" i="10"/>
  <c r="BA32" i="10"/>
  <c r="AZ32" i="10"/>
  <c r="AY32" i="10"/>
  <c r="AX32" i="10"/>
  <c r="AW32" i="10"/>
  <c r="BV31" i="10"/>
  <c r="BU31" i="10"/>
  <c r="BT31" i="10"/>
  <c r="BS31" i="10"/>
  <c r="BR31" i="10"/>
  <c r="BQ31" i="10"/>
  <c r="BP31" i="10"/>
  <c r="BO31" i="10"/>
  <c r="BN31" i="10"/>
  <c r="BM31" i="10"/>
  <c r="BL31" i="10"/>
  <c r="BK31" i="10"/>
  <c r="BJ31" i="10"/>
  <c r="BI31" i="10"/>
  <c r="BH31" i="10"/>
  <c r="BG31" i="10"/>
  <c r="BF31" i="10"/>
  <c r="BE31" i="10"/>
  <c r="BD31" i="10"/>
  <c r="BC31" i="10"/>
  <c r="BB31" i="10"/>
  <c r="BA31" i="10"/>
  <c r="AZ31" i="10"/>
  <c r="AY31" i="10"/>
  <c r="AX31" i="10"/>
  <c r="AW31" i="10"/>
  <c r="BV30" i="10"/>
  <c r="BU30" i="10"/>
  <c r="BT30" i="10"/>
  <c r="BS30" i="10"/>
  <c r="BR30" i="10"/>
  <c r="BQ30" i="10"/>
  <c r="BP30" i="10"/>
  <c r="BO30" i="10"/>
  <c r="BN30" i="10"/>
  <c r="BM30" i="10"/>
  <c r="BL30" i="10"/>
  <c r="BK30" i="10"/>
  <c r="BJ30" i="10"/>
  <c r="BI30" i="10"/>
  <c r="BH30" i="10"/>
  <c r="BG30" i="10"/>
  <c r="BF30" i="10"/>
  <c r="BE30" i="10"/>
  <c r="BD30" i="10"/>
  <c r="BC30" i="10"/>
  <c r="BB30" i="10"/>
  <c r="BA30" i="10"/>
  <c r="AZ30" i="10"/>
  <c r="AY30" i="10"/>
  <c r="AX30" i="10"/>
  <c r="AW30" i="10"/>
  <c r="BV29" i="10"/>
  <c r="BU29" i="10"/>
  <c r="BT29" i="10"/>
  <c r="BS29" i="10"/>
  <c r="BR29" i="10"/>
  <c r="BQ29" i="10"/>
  <c r="BP29" i="10"/>
  <c r="BO29" i="10"/>
  <c r="BN29" i="10"/>
  <c r="BM29" i="10"/>
  <c r="BL29" i="10"/>
  <c r="BK29" i="10"/>
  <c r="BJ29" i="10"/>
  <c r="BI29" i="10"/>
  <c r="BH29" i="10"/>
  <c r="BG29" i="10"/>
  <c r="BF29" i="10"/>
  <c r="BE29" i="10"/>
  <c r="BD29" i="10"/>
  <c r="BC29" i="10"/>
  <c r="BB29" i="10"/>
  <c r="BA29" i="10"/>
  <c r="AZ29" i="10"/>
  <c r="AY29" i="10"/>
  <c r="AX29" i="10"/>
  <c r="AW29" i="10"/>
  <c r="BV28" i="10"/>
  <c r="BU28" i="10"/>
  <c r="BT28" i="10"/>
  <c r="BS28" i="10"/>
  <c r="BR28" i="10"/>
  <c r="BQ28" i="10"/>
  <c r="BP28" i="10"/>
  <c r="BO28" i="10"/>
  <c r="BN28" i="10"/>
  <c r="BM28" i="10"/>
  <c r="BL28" i="10"/>
  <c r="BK28" i="10"/>
  <c r="BJ28" i="10"/>
  <c r="BI28" i="10"/>
  <c r="BH28" i="10"/>
  <c r="BG28" i="10"/>
  <c r="BF28" i="10"/>
  <c r="BE28" i="10"/>
  <c r="BD28" i="10"/>
  <c r="BC28" i="10"/>
  <c r="BB28" i="10"/>
  <c r="BA28" i="10"/>
  <c r="AZ28" i="10"/>
  <c r="AY28" i="10"/>
  <c r="AX28" i="10"/>
  <c r="AW28" i="10"/>
  <c r="BV27" i="10"/>
  <c r="BU27" i="10"/>
  <c r="BT27" i="10"/>
  <c r="BS27" i="10"/>
  <c r="BR27" i="10"/>
  <c r="BQ27" i="10"/>
  <c r="BP27" i="10"/>
  <c r="BO27" i="10"/>
  <c r="BN27" i="10"/>
  <c r="BM27" i="10"/>
  <c r="BL27" i="10"/>
  <c r="BK27" i="10"/>
  <c r="BJ27" i="10"/>
  <c r="BI27" i="10"/>
  <c r="BH27" i="10"/>
  <c r="BG27" i="10"/>
  <c r="BF27" i="10"/>
  <c r="BE27" i="10"/>
  <c r="BD27" i="10"/>
  <c r="BC27" i="10"/>
  <c r="BB27" i="10"/>
  <c r="BA27" i="10"/>
  <c r="AZ27" i="10"/>
  <c r="AY27" i="10"/>
  <c r="AX27" i="10"/>
  <c r="AW27" i="10"/>
  <c r="BV26" i="10"/>
  <c r="BU26" i="10"/>
  <c r="BT26" i="10"/>
  <c r="BS26" i="10"/>
  <c r="BR26" i="10"/>
  <c r="BQ26" i="10"/>
  <c r="BP26" i="10"/>
  <c r="BO26" i="10"/>
  <c r="BN26" i="10"/>
  <c r="BM26" i="10"/>
  <c r="BL26" i="10"/>
  <c r="BK26" i="10"/>
  <c r="BJ26" i="10"/>
  <c r="BI26" i="10"/>
  <c r="BH26" i="10"/>
  <c r="BG26" i="10"/>
  <c r="BF26" i="10"/>
  <c r="BE26" i="10"/>
  <c r="BD26" i="10"/>
  <c r="BC26" i="10"/>
  <c r="BB26" i="10"/>
  <c r="BA26" i="10"/>
  <c r="AZ26" i="10"/>
  <c r="AY26" i="10"/>
  <c r="AX26" i="10"/>
  <c r="AW26" i="10"/>
  <c r="BV25" i="10"/>
  <c r="BU25" i="10"/>
  <c r="BT25" i="10"/>
  <c r="BS25" i="10"/>
  <c r="BR25" i="10"/>
  <c r="BQ25" i="10"/>
  <c r="BP25" i="10"/>
  <c r="BO25" i="10"/>
  <c r="BN25" i="10"/>
  <c r="BM25" i="10"/>
  <c r="BL25" i="10"/>
  <c r="BK25" i="10"/>
  <c r="BJ25" i="10"/>
  <c r="BI25" i="10"/>
  <c r="BH25" i="10"/>
  <c r="BG25" i="10"/>
  <c r="BF25" i="10"/>
  <c r="BE25" i="10"/>
  <c r="BD25" i="10"/>
  <c r="BC25" i="10"/>
  <c r="BB25" i="10"/>
  <c r="BA25" i="10"/>
  <c r="AZ25" i="10"/>
  <c r="AY25" i="10"/>
  <c r="AX25" i="10"/>
  <c r="AW25" i="10"/>
  <c r="BV24" i="10"/>
  <c r="BU24" i="10"/>
  <c r="BT24" i="10"/>
  <c r="BS24" i="10"/>
  <c r="BR24" i="10"/>
  <c r="BQ24" i="10"/>
  <c r="BP24" i="10"/>
  <c r="BO24" i="10"/>
  <c r="BN24" i="10"/>
  <c r="BM24" i="10"/>
  <c r="BL24" i="10"/>
  <c r="BK24" i="10"/>
  <c r="BJ24" i="10"/>
  <c r="BI24" i="10"/>
  <c r="BH24" i="10"/>
  <c r="BG24" i="10"/>
  <c r="BF24" i="10"/>
  <c r="BE24" i="10"/>
  <c r="BD24" i="10"/>
  <c r="BC24" i="10"/>
  <c r="BB24" i="10"/>
  <c r="BA24" i="10"/>
  <c r="AZ24" i="10"/>
  <c r="AY24" i="10"/>
  <c r="AX24" i="10"/>
  <c r="AW24" i="10"/>
  <c r="BV23" i="10"/>
  <c r="BU23" i="10"/>
  <c r="BT23" i="10"/>
  <c r="BS23" i="10"/>
  <c r="BR23" i="10"/>
  <c r="BQ23" i="10"/>
  <c r="BP23" i="10"/>
  <c r="BO23" i="10"/>
  <c r="BN23" i="10"/>
  <c r="BM23" i="10"/>
  <c r="BL23" i="10"/>
  <c r="BK23" i="10"/>
  <c r="BJ23" i="10"/>
  <c r="BI23" i="10"/>
  <c r="BH23" i="10"/>
  <c r="BG23" i="10"/>
  <c r="BF23" i="10"/>
  <c r="BE23" i="10"/>
  <c r="BD23" i="10"/>
  <c r="BC23" i="10"/>
  <c r="BB23" i="10"/>
  <c r="BA23" i="10"/>
  <c r="AZ23" i="10"/>
  <c r="AY23" i="10"/>
  <c r="AX23" i="10"/>
  <c r="AW23" i="10"/>
  <c r="BV22" i="10"/>
  <c r="BU22" i="10"/>
  <c r="BT22" i="10"/>
  <c r="BS22" i="10"/>
  <c r="BR22" i="10"/>
  <c r="BQ22" i="10"/>
  <c r="BP22" i="10"/>
  <c r="BO22" i="10"/>
  <c r="BN22" i="10"/>
  <c r="BM22" i="10"/>
  <c r="BL22" i="10"/>
  <c r="BK22" i="10"/>
  <c r="BJ22" i="10"/>
  <c r="BI22" i="10"/>
  <c r="BH22" i="10"/>
  <c r="BG22" i="10"/>
  <c r="BF22" i="10"/>
  <c r="BE22" i="10"/>
  <c r="BD22" i="10"/>
  <c r="BC22" i="10"/>
  <c r="BB22" i="10"/>
  <c r="BA22" i="10"/>
  <c r="AZ22" i="10"/>
  <c r="AY22" i="10"/>
  <c r="AX22" i="10"/>
  <c r="AW22" i="10"/>
  <c r="BV21" i="10"/>
  <c r="BU21" i="10"/>
  <c r="BT21" i="10"/>
  <c r="BS21" i="10"/>
  <c r="BR21" i="10"/>
  <c r="BQ21" i="10"/>
  <c r="BP21" i="10"/>
  <c r="BO21" i="10"/>
  <c r="BN21" i="10"/>
  <c r="BM21" i="10"/>
  <c r="BL21" i="10"/>
  <c r="BK21" i="10"/>
  <c r="BJ21" i="10"/>
  <c r="BI21" i="10"/>
  <c r="BH21" i="10"/>
  <c r="BG21" i="10"/>
  <c r="BF21" i="10"/>
  <c r="BE21" i="10"/>
  <c r="BD21" i="10"/>
  <c r="BC21" i="10"/>
  <c r="BB21" i="10"/>
  <c r="BA21" i="10"/>
  <c r="AZ21" i="10"/>
  <c r="AY21" i="10"/>
  <c r="AX21" i="10"/>
  <c r="AW21" i="10"/>
  <c r="BV20" i="10"/>
  <c r="BU20" i="10"/>
  <c r="BT20" i="10"/>
  <c r="BS20" i="10"/>
  <c r="BR20" i="10"/>
  <c r="BQ20" i="10"/>
  <c r="BP20" i="10"/>
  <c r="BO20" i="10"/>
  <c r="BN20" i="10"/>
  <c r="BM20" i="10"/>
  <c r="BL20" i="10"/>
  <c r="BK20" i="10"/>
  <c r="BJ20" i="10"/>
  <c r="BI20" i="10"/>
  <c r="BH20" i="10"/>
  <c r="BG20" i="10"/>
  <c r="BF20" i="10"/>
  <c r="BE20" i="10"/>
  <c r="BD20" i="10"/>
  <c r="BC20" i="10"/>
  <c r="BB20" i="10"/>
  <c r="BA20" i="10"/>
  <c r="AZ20" i="10"/>
  <c r="AY20" i="10"/>
  <c r="AX20" i="10"/>
  <c r="AW20" i="10"/>
  <c r="BV19" i="10"/>
  <c r="BU19" i="10"/>
  <c r="BT19" i="10"/>
  <c r="BS19" i="10"/>
  <c r="BR19" i="10"/>
  <c r="BQ19" i="10"/>
  <c r="BP19" i="10"/>
  <c r="BO19" i="10"/>
  <c r="BN19" i="10"/>
  <c r="BM19" i="10"/>
  <c r="BL19" i="10"/>
  <c r="BK19" i="10"/>
  <c r="BJ19" i="10"/>
  <c r="BI19" i="10"/>
  <c r="BH19" i="10"/>
  <c r="BV18" i="10"/>
  <c r="BU18" i="10"/>
  <c r="BT18" i="10"/>
  <c r="BS18" i="10"/>
  <c r="BR18" i="10"/>
  <c r="BQ18" i="10"/>
  <c r="BP18" i="10"/>
  <c r="BO18" i="10"/>
  <c r="BN18" i="10"/>
  <c r="BM18" i="10"/>
  <c r="BL18" i="10"/>
  <c r="BK18" i="10"/>
  <c r="BJ18" i="10"/>
  <c r="BI18" i="10"/>
  <c r="BH18" i="10"/>
  <c r="BG18" i="10"/>
  <c r="BF18" i="10"/>
  <c r="BE18" i="10"/>
  <c r="BD18" i="10"/>
  <c r="BC18" i="10"/>
  <c r="BB18" i="10"/>
  <c r="BA18" i="10"/>
  <c r="AZ18" i="10"/>
  <c r="AY18" i="10"/>
  <c r="AX18" i="10"/>
  <c r="AW18" i="10"/>
  <c r="BV17" i="10"/>
  <c r="BU17" i="10"/>
  <c r="BT17" i="10"/>
  <c r="BS17" i="10"/>
  <c r="BR17" i="10"/>
  <c r="BQ17" i="10"/>
  <c r="BP17" i="10"/>
  <c r="BO17" i="10"/>
  <c r="BN17" i="10"/>
  <c r="BM17" i="10"/>
  <c r="BL17" i="10"/>
  <c r="BK17" i="10"/>
  <c r="BJ17" i="10"/>
  <c r="BI17" i="10"/>
  <c r="BH17" i="10"/>
  <c r="BG17" i="10"/>
  <c r="BF17" i="10"/>
  <c r="BE17" i="10"/>
  <c r="BD17" i="10"/>
  <c r="BC17" i="10"/>
  <c r="BB17" i="10"/>
  <c r="BA17" i="10"/>
  <c r="AZ17" i="10"/>
  <c r="AY17" i="10"/>
  <c r="AX17" i="10"/>
  <c r="AW17" i="10"/>
  <c r="BV16" i="10"/>
  <c r="BU16" i="10"/>
  <c r="BT16" i="10"/>
  <c r="BS16" i="10"/>
  <c r="BR16" i="10"/>
  <c r="BQ16" i="10"/>
  <c r="BP16" i="10"/>
  <c r="BO16" i="10"/>
  <c r="BN16" i="10"/>
  <c r="BM16" i="10"/>
  <c r="BL16" i="10"/>
  <c r="BK16" i="10"/>
  <c r="BJ16" i="10"/>
  <c r="BI16" i="10"/>
  <c r="BH16" i="10"/>
  <c r="BG16" i="10"/>
  <c r="BF16" i="10"/>
  <c r="BE16" i="10"/>
  <c r="BD16" i="10"/>
  <c r="BC16" i="10"/>
  <c r="BB16" i="10"/>
  <c r="BA16" i="10"/>
  <c r="AZ16" i="10"/>
  <c r="AY16" i="10"/>
  <c r="AX16" i="10"/>
  <c r="AW16" i="10"/>
  <c r="BV15" i="10"/>
  <c r="BU15" i="10"/>
  <c r="BT15" i="10"/>
  <c r="BS15" i="10"/>
  <c r="BR15" i="10"/>
  <c r="BQ15" i="10"/>
  <c r="BP15" i="10"/>
  <c r="BO15" i="10"/>
  <c r="BN15" i="10"/>
  <c r="BM15" i="10"/>
  <c r="BL15" i="10"/>
  <c r="BK15" i="10"/>
  <c r="BJ15" i="10"/>
  <c r="BI15" i="10"/>
  <c r="BH15" i="10"/>
  <c r="BG15" i="10"/>
  <c r="BF15" i="10"/>
  <c r="BE15" i="10"/>
  <c r="BD15" i="10"/>
  <c r="BC15" i="10"/>
  <c r="BB15" i="10"/>
  <c r="BA15" i="10"/>
  <c r="AZ15" i="10"/>
  <c r="AY15" i="10"/>
  <c r="AX15" i="10"/>
  <c r="AW15" i="10"/>
  <c r="BV14" i="10"/>
  <c r="BU14" i="10"/>
  <c r="BT14" i="10"/>
  <c r="BS14" i="10"/>
  <c r="BR14" i="10"/>
  <c r="BQ14" i="10"/>
  <c r="BP14" i="10"/>
  <c r="BO14" i="10"/>
  <c r="BN14" i="10"/>
  <c r="BM14" i="10"/>
  <c r="BL14" i="10"/>
  <c r="BK14" i="10"/>
  <c r="BJ14" i="10"/>
  <c r="BI14" i="10"/>
  <c r="BH14" i="10"/>
  <c r="BG14" i="10"/>
  <c r="BF14" i="10"/>
  <c r="BE14" i="10"/>
  <c r="BD14" i="10"/>
  <c r="BC14" i="10"/>
  <c r="BB14" i="10"/>
  <c r="BA14" i="10"/>
  <c r="AZ14" i="10"/>
  <c r="AY14" i="10"/>
  <c r="AX14" i="10"/>
  <c r="AW14" i="10"/>
  <c r="BV13" i="10"/>
  <c r="BU13" i="10"/>
  <c r="BT13" i="10"/>
  <c r="BS13" i="10"/>
  <c r="BR13" i="10"/>
  <c r="BQ13" i="10"/>
  <c r="BP13" i="10"/>
  <c r="BO13" i="10"/>
  <c r="BN13" i="10"/>
  <c r="BM13" i="10"/>
  <c r="BL13" i="10"/>
  <c r="BK13" i="10"/>
  <c r="BJ13" i="10"/>
  <c r="BI13" i="10"/>
  <c r="BH13" i="10"/>
  <c r="BG13" i="10"/>
  <c r="BF13" i="10"/>
  <c r="BE13" i="10"/>
  <c r="BD13" i="10"/>
  <c r="BC13" i="10"/>
  <c r="BB13" i="10"/>
  <c r="BA13" i="10"/>
  <c r="AZ13" i="10"/>
  <c r="AY13" i="10"/>
  <c r="AX13" i="10"/>
  <c r="AW13" i="10"/>
  <c r="BV12" i="10"/>
  <c r="BU12" i="10"/>
  <c r="BT12" i="10"/>
  <c r="BS12" i="10"/>
  <c r="BR12" i="10"/>
  <c r="BQ12" i="10"/>
  <c r="BP12" i="10"/>
  <c r="BO12" i="10"/>
  <c r="BN12" i="10"/>
  <c r="BM12" i="10"/>
  <c r="BL12" i="10"/>
  <c r="BK12" i="10"/>
  <c r="BJ12" i="10"/>
  <c r="BI12" i="10"/>
  <c r="BH12" i="10"/>
  <c r="BG12" i="10"/>
  <c r="BF12" i="10"/>
  <c r="BE12" i="10"/>
  <c r="BD12" i="10"/>
  <c r="BC12" i="10"/>
  <c r="BB12" i="10"/>
  <c r="BA12" i="10"/>
  <c r="AZ12" i="10"/>
  <c r="AY12" i="10"/>
  <c r="AX12" i="10"/>
  <c r="AW12"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BV10" i="10"/>
  <c r="BU10" i="10"/>
  <c r="BT10" i="10"/>
  <c r="BS10" i="10"/>
  <c r="BR10" i="10"/>
  <c r="BQ10" i="10"/>
  <c r="BP10" i="10"/>
  <c r="BO10" i="10"/>
  <c r="BN10" i="10"/>
  <c r="BM10" i="10"/>
  <c r="BL10" i="10"/>
  <c r="BK10" i="10"/>
  <c r="BJ10" i="10"/>
  <c r="BI10" i="10"/>
  <c r="BH10" i="10"/>
  <c r="BG10" i="10"/>
  <c r="BF10" i="10"/>
  <c r="BE10" i="10"/>
  <c r="BD10" i="10"/>
  <c r="BC10" i="10"/>
  <c r="BB10" i="10"/>
  <c r="BA10" i="10"/>
  <c r="AZ10" i="10"/>
  <c r="AY10" i="10"/>
  <c r="AX10" i="10"/>
  <c r="AW10" i="10"/>
  <c r="BV9" i="10"/>
  <c r="BU9" i="10"/>
  <c r="BT9" i="10"/>
  <c r="BS9" i="10"/>
  <c r="BR9" i="10"/>
  <c r="BQ9" i="10"/>
  <c r="BP9" i="10"/>
  <c r="BO9" i="10"/>
  <c r="BN9" i="10"/>
  <c r="BM9" i="10"/>
  <c r="BL9" i="10"/>
  <c r="BK9" i="10"/>
  <c r="BJ9" i="10"/>
  <c r="BI9" i="10"/>
  <c r="BH9" i="10"/>
  <c r="BG9" i="10"/>
  <c r="BF9" i="10"/>
  <c r="BE9" i="10"/>
  <c r="BD9" i="10"/>
  <c r="BC9" i="10"/>
  <c r="BB9" i="10"/>
  <c r="BA9" i="10"/>
  <c r="AZ9" i="10"/>
  <c r="AY9" i="10"/>
  <c r="AX9" i="10"/>
  <c r="AW9" i="10"/>
  <c r="BV8" i="10"/>
  <c r="BU8" i="10"/>
  <c r="BT8" i="10"/>
  <c r="BS8" i="10"/>
  <c r="BR8" i="10"/>
  <c r="BQ8" i="10"/>
  <c r="BP8" i="10"/>
  <c r="BO8" i="10"/>
  <c r="BN8" i="10"/>
  <c r="BM8" i="10"/>
  <c r="BL8" i="10"/>
  <c r="BK8" i="10"/>
  <c r="BJ8" i="10"/>
  <c r="BI8" i="10"/>
  <c r="BH8" i="10"/>
  <c r="BG8" i="10"/>
  <c r="BF8" i="10"/>
  <c r="BE8" i="10"/>
  <c r="BD8" i="10"/>
  <c r="BC8" i="10"/>
  <c r="BB8" i="10"/>
  <c r="BA8" i="10"/>
  <c r="AZ8" i="10"/>
  <c r="AY8" i="10"/>
  <c r="AX8" i="10"/>
  <c r="AW8" i="10"/>
  <c r="BV7" i="10"/>
  <c r="BU7" i="10"/>
  <c r="BT7" i="10"/>
  <c r="BS7" i="10"/>
  <c r="BR7" i="10"/>
  <c r="BQ7" i="10"/>
  <c r="BP7" i="10"/>
  <c r="BO7" i="10"/>
  <c r="BN7" i="10"/>
  <c r="BM7" i="10"/>
  <c r="BL7" i="10"/>
  <c r="BK7" i="10"/>
  <c r="BJ7" i="10"/>
  <c r="BI7" i="10"/>
  <c r="BH7" i="10"/>
  <c r="BG7" i="10"/>
  <c r="BF7" i="10"/>
  <c r="BE7" i="10"/>
  <c r="BD7" i="10"/>
  <c r="BC7" i="10"/>
  <c r="BB7" i="10"/>
  <c r="BA7" i="10"/>
  <c r="AZ7" i="10"/>
  <c r="AY7" i="10"/>
  <c r="AX7" i="10"/>
  <c r="AW7" i="10"/>
  <c r="BV6" i="10"/>
  <c r="BU6" i="10"/>
  <c r="BT6" i="10"/>
  <c r="BS6" i="10"/>
  <c r="BR6" i="10"/>
  <c r="BQ6" i="10"/>
  <c r="BP6" i="10"/>
  <c r="BO6" i="10"/>
  <c r="BN6" i="10"/>
  <c r="BM6" i="10"/>
  <c r="BL6" i="10"/>
  <c r="BK6" i="10"/>
  <c r="BJ6" i="10"/>
  <c r="BI6" i="10"/>
  <c r="BH6" i="10"/>
  <c r="BG6" i="10"/>
  <c r="BF6" i="10"/>
  <c r="BE6" i="10"/>
  <c r="BD6" i="10"/>
  <c r="BC6" i="10"/>
  <c r="BB6" i="10"/>
  <c r="BA6" i="10"/>
  <c r="AZ6" i="10"/>
  <c r="AY6" i="10"/>
  <c r="AX6" i="10"/>
  <c r="AW6" i="10"/>
  <c r="M3" i="8"/>
  <c r="M4" i="8"/>
  <c r="Z22" i="7"/>
  <c r="BG1" i="10" l="1"/>
  <c r="BS2" i="10"/>
  <c r="AM19" i="7" s="1"/>
  <c r="BH2" i="10"/>
  <c r="AM8" i="7" s="1"/>
  <c r="BT2" i="10"/>
  <c r="AM20" i="7" s="1"/>
  <c r="BR2" i="10"/>
  <c r="AM18" i="7" s="1"/>
  <c r="BM2" i="10"/>
  <c r="AM13" i="7" s="1"/>
  <c r="BN2" i="10"/>
  <c r="AM14" i="7" s="1"/>
  <c r="BU2" i="10"/>
  <c r="AM21" i="7" s="1"/>
  <c r="BJ2" i="10"/>
  <c r="AM10" i="7" s="1"/>
  <c r="BV2" i="10"/>
  <c r="AM22" i="7" s="1"/>
  <c r="BK2" i="10"/>
  <c r="AM11" i="7" s="1"/>
  <c r="BL2" i="10"/>
  <c r="AM12" i="7" s="1"/>
  <c r="BO2" i="10"/>
  <c r="AM15" i="7" s="1"/>
  <c r="BP2" i="10"/>
  <c r="AM16" i="7" s="1"/>
  <c r="BQ2" i="10"/>
  <c r="AM17" i="7" s="1"/>
  <c r="AW1" i="10"/>
  <c r="BI2" i="10"/>
  <c r="AM9" i="7" s="1"/>
  <c r="BG2" i="10"/>
  <c r="AM7" i="7" s="1"/>
  <c r="H2" i="7"/>
  <c r="Z18" i="9"/>
  <c r="Z19" i="9"/>
  <c r="O19" i="9" s="1"/>
  <c r="Z20" i="9"/>
  <c r="O20" i="9" s="1"/>
  <c r="Z21" i="9"/>
  <c r="Z22" i="9"/>
  <c r="O22" i="9" s="1"/>
  <c r="Z23" i="9"/>
  <c r="O23" i="9" s="1"/>
  <c r="Z24" i="9"/>
  <c r="O24" i="9" s="1"/>
  <c r="Z25" i="9"/>
  <c r="O25" i="9" s="1"/>
  <c r="Z26" i="9"/>
  <c r="O26" i="9" s="1"/>
  <c r="Z27" i="9"/>
  <c r="O27" i="9" s="1"/>
  <c r="Z28" i="9"/>
  <c r="O28" i="9" s="1"/>
  <c r="Z29" i="9"/>
  <c r="Z30" i="9"/>
  <c r="O30" i="9" s="1"/>
  <c r="Z31" i="9"/>
  <c r="O31" i="9" s="1"/>
  <c r="W18" i="9"/>
  <c r="W19" i="9"/>
  <c r="I19" i="9" s="1"/>
  <c r="G11" i="7" s="1"/>
  <c r="AJ10" i="7" s="1"/>
  <c r="W20" i="9"/>
  <c r="I20" i="9" s="1"/>
  <c r="G12" i="7" s="1"/>
  <c r="AJ11" i="7" s="1"/>
  <c r="W21" i="9"/>
  <c r="W22" i="9"/>
  <c r="I22" i="9" s="1"/>
  <c r="G14" i="7" s="1"/>
  <c r="AJ13" i="7" s="1"/>
  <c r="W23" i="9"/>
  <c r="I23" i="9" s="1"/>
  <c r="G15" i="7" s="1"/>
  <c r="AJ14" i="7" s="1"/>
  <c r="W24" i="9"/>
  <c r="I24" i="9" s="1"/>
  <c r="G16" i="7" s="1"/>
  <c r="AJ15" i="7" s="1"/>
  <c r="W25" i="9"/>
  <c r="I25" i="9" s="1"/>
  <c r="G17" i="7" s="1"/>
  <c r="AJ16" i="7" s="1"/>
  <c r="W26" i="9"/>
  <c r="I26" i="9" s="1"/>
  <c r="G18" i="7" s="1"/>
  <c r="AJ17" i="7" s="1"/>
  <c r="W27" i="9"/>
  <c r="W28" i="9"/>
  <c r="I28" i="9" s="1"/>
  <c r="G20" i="7" s="1"/>
  <c r="AJ19" i="7" s="1"/>
  <c r="W29" i="9"/>
  <c r="I29" i="9" s="1"/>
  <c r="G21" i="7" s="1"/>
  <c r="AJ20" i="7" s="1"/>
  <c r="W30" i="9"/>
  <c r="I30" i="9" s="1"/>
  <c r="G22" i="7" s="1"/>
  <c r="AJ21" i="7" s="1"/>
  <c r="W31" i="9"/>
  <c r="I31" i="9" s="1"/>
  <c r="G23" i="7" s="1"/>
  <c r="AJ22" i="7" s="1"/>
  <c r="Z15" i="9"/>
  <c r="O15" i="9" s="1"/>
  <c r="W15" i="9"/>
  <c r="I15" i="9" s="1"/>
  <c r="G8" i="7" s="1"/>
  <c r="AJ8" i="7" s="1"/>
  <c r="Z14" i="9"/>
  <c r="O14" i="9" s="1"/>
  <c r="W14" i="9"/>
  <c r="I14" i="9" s="1"/>
  <c r="G7" i="7" s="1"/>
  <c r="AJ7" i="7" s="1"/>
  <c r="AL12" i="7" l="1"/>
  <c r="AK12" i="7" s="1"/>
  <c r="H13" i="7"/>
  <c r="AL11" i="7"/>
  <c r="AK11" i="7" s="1"/>
  <c r="H12" i="7"/>
  <c r="AL22" i="7"/>
  <c r="AK22" i="7" s="1"/>
  <c r="H23" i="7"/>
  <c r="AL10" i="7"/>
  <c r="AK10" i="7" s="1"/>
  <c r="H11" i="7"/>
  <c r="AL21" i="7"/>
  <c r="AK21" i="7" s="1"/>
  <c r="H22" i="7"/>
  <c r="AL14" i="7"/>
  <c r="AK14" i="7" s="1"/>
  <c r="H15" i="7"/>
  <c r="AL7" i="7"/>
  <c r="AK7" i="7" s="1"/>
  <c r="AP7" i="7" s="1"/>
  <c r="M23" i="7" s="1"/>
  <c r="H7" i="7"/>
  <c r="AL13" i="7"/>
  <c r="AK13" i="7" s="1"/>
  <c r="H14" i="7"/>
  <c r="AL9" i="7"/>
  <c r="AK9" i="7" s="1"/>
  <c r="H10" i="7"/>
  <c r="AL18" i="7"/>
  <c r="AK18" i="7" s="1"/>
  <c r="H19" i="7"/>
  <c r="AL20" i="7"/>
  <c r="AK20" i="7" s="1"/>
  <c r="H21" i="7"/>
  <c r="AL17" i="7"/>
  <c r="AK17" i="7" s="1"/>
  <c r="H18" i="7"/>
  <c r="AL8" i="7"/>
  <c r="AK8" i="7" s="1"/>
  <c r="AP8" i="7" s="1"/>
  <c r="N23" i="7" s="1"/>
  <c r="H8" i="7"/>
  <c r="AL16" i="7"/>
  <c r="AK16" i="7" s="1"/>
  <c r="H17" i="7"/>
  <c r="AL19" i="7"/>
  <c r="AK19" i="7" s="1"/>
  <c r="H20" i="7"/>
  <c r="AL15" i="7"/>
  <c r="AK15" i="7" s="1"/>
  <c r="H16" i="7"/>
  <c r="AB21" i="9"/>
  <c r="O18" i="9"/>
  <c r="AC21" i="9"/>
  <c r="O21" i="9"/>
  <c r="AC22" i="9"/>
  <c r="O29" i="9"/>
  <c r="AC23" i="9"/>
  <c r="I27" i="9"/>
  <c r="G19" i="7" s="1"/>
  <c r="AJ18" i="7" s="1"/>
  <c r="AB23" i="9"/>
  <c r="I21" i="9"/>
  <c r="G13" i="7" s="1"/>
  <c r="AJ12" i="7" s="1"/>
  <c r="AB22" i="9"/>
  <c r="P22" i="7" s="1"/>
  <c r="G10" i="7"/>
  <c r="AJ9" i="7" s="1"/>
  <c r="I18" i="9"/>
  <c r="AC18" i="9"/>
  <c r="AC19" i="9"/>
  <c r="AC20" i="9"/>
  <c r="AB20" i="9"/>
  <c r="AB19" i="9"/>
  <c r="AB18" i="9"/>
  <c r="O22" i="7" s="1"/>
  <c r="AB15" i="9"/>
  <c r="N22" i="7" s="1"/>
  <c r="AB14" i="9"/>
  <c r="M22" i="7" s="1"/>
  <c r="AC15" i="9"/>
  <c r="AC14" i="9"/>
  <c r="G2" i="7"/>
  <c r="H29" i="9"/>
  <c r="H30" i="9"/>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5" i="8"/>
  <c r="M6" i="8"/>
  <c r="H18" i="9" s="1"/>
  <c r="M7" i="8"/>
  <c r="H19" i="9" s="1"/>
  <c r="M8" i="8"/>
  <c r="H20" i="9" s="1"/>
  <c r="M9" i="8"/>
  <c r="H21" i="9" s="1"/>
  <c r="M10" i="8"/>
  <c r="H22" i="9" s="1"/>
  <c r="M11" i="8"/>
  <c r="H23" i="9" s="1"/>
  <c r="M12" i="8"/>
  <c r="H24" i="9" s="1"/>
  <c r="M13" i="8"/>
  <c r="H25" i="9" s="1"/>
  <c r="M14" i="8"/>
  <c r="H26" i="9" s="1"/>
  <c r="M15" i="8"/>
  <c r="H27" i="9" s="1"/>
  <c r="M16" i="8"/>
  <c r="H28" i="9" s="1"/>
  <c r="M17" i="8"/>
  <c r="M18" i="8"/>
  <c r="M19" i="8"/>
  <c r="H31" i="9" s="1"/>
  <c r="M20" i="8"/>
  <c r="M21" i="8"/>
  <c r="M22" i="8"/>
  <c r="M23" i="8"/>
  <c r="M24" i="8"/>
  <c r="M25" i="8"/>
  <c r="M26" i="8"/>
  <c r="M27" i="8"/>
  <c r="M28" i="8"/>
  <c r="M29" i="8"/>
  <c r="M30" i="8"/>
  <c r="M31" i="8"/>
  <c r="M32" i="8"/>
  <c r="M33" i="8"/>
  <c r="C12" i="9"/>
  <c r="J2" i="7" s="1"/>
  <c r="G19" i="9"/>
  <c r="G20" i="9"/>
  <c r="G21" i="9"/>
  <c r="G22" i="9"/>
  <c r="G23" i="9"/>
  <c r="G24" i="9"/>
  <c r="G25" i="9"/>
  <c r="G26" i="9"/>
  <c r="G27" i="9"/>
  <c r="G28" i="9"/>
  <c r="G29" i="9"/>
  <c r="G30" i="9"/>
  <c r="G31" i="9"/>
  <c r="G18" i="9"/>
  <c r="AP11" i="7" l="1"/>
  <c r="Q23" i="7" s="1"/>
  <c r="AP10" i="7"/>
  <c r="P23" i="7" s="1"/>
  <c r="AP9" i="7"/>
  <c r="O23" i="7" s="1"/>
  <c r="Q22" i="7"/>
</calcChain>
</file>

<file path=xl/sharedStrings.xml><?xml version="1.0" encoding="utf-8"?>
<sst xmlns="http://schemas.openxmlformats.org/spreadsheetml/2006/main" count="4872" uniqueCount="835">
  <si>
    <t>氏　名</t>
    <rPh sb="0" eb="1">
      <t>シ</t>
    </rPh>
    <rPh sb="2" eb="3">
      <t>ナ</t>
    </rPh>
    <phoneticPr fontId="1"/>
  </si>
  <si>
    <t>【研修のあゆみ】</t>
    <phoneticPr fontId="1"/>
  </si>
  <si>
    <t>職能期</t>
    <phoneticPr fontId="1"/>
  </si>
  <si>
    <t>基礎形成期</t>
    <phoneticPr fontId="1"/>
  </si>
  <si>
    <t>充実・発展期</t>
    <phoneticPr fontId="1"/>
  </si>
  <si>
    <t>深化・貢献期</t>
    <phoneticPr fontId="1"/>
  </si>
  <si>
    <t>初任研
（１年次）</t>
    <phoneticPr fontId="1"/>
  </si>
  <si>
    <t>初任研
（２年次）</t>
    <phoneticPr fontId="1"/>
  </si>
  <si>
    <t>ｷｬﾘｱｱｯﾌﾟ
研修Ⅰ</t>
    <phoneticPr fontId="1"/>
  </si>
  <si>
    <t>ｷｬﾘｱｱｯﾌﾟ
研修Ⅱ</t>
    <phoneticPr fontId="1"/>
  </si>
  <si>
    <t>ｷｬﾘｱｱｯﾌﾟ
研修Ⅲ</t>
    <phoneticPr fontId="1"/>
  </si>
  <si>
    <t>学校長より</t>
    <rPh sb="0" eb="3">
      <t>ガッコウチョウ</t>
    </rPh>
    <phoneticPr fontId="1"/>
  </si>
  <si>
    <t>教職員の
資質能力</t>
    <rPh sb="5" eb="7">
      <t>シシツ</t>
    </rPh>
    <rPh sb="7" eb="9">
      <t>ノウリョク</t>
    </rPh>
    <phoneticPr fontId="1"/>
  </si>
  <si>
    <t>Ａ 高い倫理観と使命感及び確かな子ども理解</t>
    <phoneticPr fontId="1"/>
  </si>
  <si>
    <t>Ｂ 確かな人権意識と共感力</t>
    <phoneticPr fontId="1"/>
  </si>
  <si>
    <t>Ｃ 地域社会と連携・協働する力</t>
    <phoneticPr fontId="1"/>
  </si>
  <si>
    <t>Ｄ 目標実現に向け、柔軟に対応する力</t>
    <phoneticPr fontId="1"/>
  </si>
  <si>
    <t>Ｅ 「教育のプロ」としての高度な知識や技能</t>
    <phoneticPr fontId="1"/>
  </si>
  <si>
    <t>Ａ</t>
    <phoneticPr fontId="1"/>
  </si>
  <si>
    <t>Ｂ</t>
    <phoneticPr fontId="1"/>
  </si>
  <si>
    <t>Ｃ</t>
    <phoneticPr fontId="1"/>
  </si>
  <si>
    <t>Ｄ</t>
    <phoneticPr fontId="1"/>
  </si>
  <si>
    <t>Ｅ</t>
    <phoneticPr fontId="1"/>
  </si>
  <si>
    <t>No</t>
    <phoneticPr fontId="6"/>
  </si>
  <si>
    <t>キャリアステージ</t>
    <phoneticPr fontId="6"/>
  </si>
  <si>
    <t>理念OR研修</t>
    <rPh sb="0" eb="2">
      <t>リネン</t>
    </rPh>
    <rPh sb="4" eb="6">
      <t>ケンシュウ</t>
    </rPh>
    <phoneticPr fontId="6"/>
  </si>
  <si>
    <t>A～E大分類</t>
    <rPh sb="3" eb="6">
      <t>ダイブンルイ</t>
    </rPh>
    <phoneticPr fontId="6"/>
  </si>
  <si>
    <t>小分類</t>
    <rPh sb="0" eb="3">
      <t>ショウブンルイ</t>
    </rPh>
    <phoneticPr fontId="6"/>
  </si>
  <si>
    <t>スキル記号</t>
    <rPh sb="3" eb="5">
      <t>キゴウ</t>
    </rPh>
    <phoneticPr fontId="6"/>
  </si>
  <si>
    <t>資質能力を支えるスキル</t>
    <rPh sb="0" eb="2">
      <t>シシツ</t>
    </rPh>
    <rPh sb="2" eb="4">
      <t>ノウリョク</t>
    </rPh>
    <rPh sb="5" eb="6">
      <t>ササ</t>
    </rPh>
    <phoneticPr fontId="6"/>
  </si>
  <si>
    <t>キャリアステージで身につけるスキル</t>
    <rPh sb="9" eb="10">
      <t>ミ</t>
    </rPh>
    <phoneticPr fontId="6"/>
  </si>
  <si>
    <t>下位スキル項目１</t>
    <rPh sb="0" eb="2">
      <t>カイ</t>
    </rPh>
    <rPh sb="5" eb="7">
      <t>コウモク</t>
    </rPh>
    <phoneticPr fontId="6"/>
  </si>
  <si>
    <t>下位スキル項目２</t>
    <rPh sb="0" eb="2">
      <t>カイ</t>
    </rPh>
    <rPh sb="5" eb="7">
      <t>コウモク</t>
    </rPh>
    <phoneticPr fontId="6"/>
  </si>
  <si>
    <t>下位スキル項目３</t>
    <rPh sb="0" eb="2">
      <t>カイ</t>
    </rPh>
    <rPh sb="5" eb="7">
      <t>コウモク</t>
    </rPh>
    <phoneticPr fontId="6"/>
  </si>
  <si>
    <t>Ⅰ 基礎形成期相当(経験１年から５年程度)</t>
  </si>
  <si>
    <t>Ａ高い倫理観と使命感及び確かな子ども理解</t>
  </si>
  <si>
    <t>-</t>
  </si>
  <si>
    <t>ｰ</t>
    <phoneticPr fontId="6"/>
  </si>
  <si>
    <t>①社会の秩序と規律を遵守し、信頼される存在</t>
  </si>
  <si>
    <t>②教員としての責務の自覚　</t>
    <phoneticPr fontId="6"/>
  </si>
  <si>
    <t>③子どもに関する確かな科学的知見と深い人間愛</t>
  </si>
  <si>
    <t>　</t>
    <phoneticPr fontId="6"/>
  </si>
  <si>
    <t xml:space="preserve">Ｂ確かな人権意識と共感力 </t>
  </si>
  <si>
    <t>①全ての人の人権を尊重する態度</t>
    <phoneticPr fontId="6"/>
  </si>
  <si>
    <t>②児童生徒や保護者の思いを感じ取る力</t>
  </si>
  <si>
    <t>Ⅱ 伸長期相当(経験５年から10年程度)</t>
  </si>
  <si>
    <t xml:space="preserve">２実務指標（経験や研修を積むことで高めていく資質能力） </t>
    <rPh sb="1" eb="3">
      <t>ジツム</t>
    </rPh>
    <rPh sb="3" eb="5">
      <t>シヒョウ</t>
    </rPh>
    <rPh sb="22" eb="24">
      <t>シシツ</t>
    </rPh>
    <rPh sb="24" eb="26">
      <t>ノウリョク</t>
    </rPh>
    <phoneticPr fontId="6"/>
  </si>
  <si>
    <t>学習指導</t>
  </si>
  <si>
    <t>C１</t>
    <phoneticPr fontId="6"/>
  </si>
  <si>
    <t xml:space="preserve">①地域コミュニティの拠点としての学校づくり </t>
  </si>
  <si>
    <t>Ｃ地域社会と連携・協働する力</t>
  </si>
  <si>
    <t>C１</t>
  </si>
  <si>
    <t>地域の行事や活動等に参加したり、地域の方と語り合ったりして、地域の特色や実情をつかもうとしている。</t>
  </si>
  <si>
    <t>地域の方と交流し、社会性を高めたり、知見を広げたりしている。</t>
  </si>
  <si>
    <t>地域に開かれた学校が求められる理由や地域と共にある学校づくりの仕組みを理解している。</t>
  </si>
  <si>
    <t>Ⅲ 充実期相当(経験10年から20年程度)</t>
  </si>
  <si>
    <t xml:space="preserve">生徒指導 </t>
  </si>
  <si>
    <t>C２</t>
  </si>
  <si>
    <t>②地域をフィールドにした学びづくり</t>
  </si>
  <si>
    <t>地域の特色や、地域の方が大切にしている思いや願いを理解しようとしている。</t>
  </si>
  <si>
    <t>地域に目を向けたり、足を運んだりして、地域のよさに学ぶことができる素材を教材化して授業を構想している。</t>
  </si>
  <si>
    <t>「ひと・もの・こと」に直接触れる体験活動を取り入れた学習を展開している。</t>
  </si>
  <si>
    <t>Ⅳ 深化・貢献期相当,管理職期相当(経験20年程度以上)</t>
  </si>
  <si>
    <t>Ｄ目標実現に向け、柔軟に対応する力</t>
  </si>
  <si>
    <t>現代的な諸課題への対応</t>
  </si>
  <si>
    <t>D１</t>
    <phoneticPr fontId="6"/>
  </si>
  <si>
    <t xml:space="preserve">③セルフマネジメント </t>
  </si>
  <si>
    <t>D１</t>
  </si>
  <si>
    <t>・ワークライフバランスを重視し、健康や時間を自ら管理しながら、職務に向かうコンディションを維持する。・自己課題に沿った研修を実施し、周囲の助言や自己の振り返りをもとに、成長し続けようと努力する。</t>
    <phoneticPr fontId="6"/>
  </si>
  <si>
    <t>タイムマネジメントを心がけ、ワークライフバランスを大切にしたバランスのよい生活を送ろうとしている。</t>
  </si>
  <si>
    <t>セルフチェックシートを用い、自己の強み（よさ）と弱み（課題）を把握しようと心がけている。</t>
    <phoneticPr fontId="6"/>
  </si>
  <si>
    <t>謙虚に学び続ける教師であり続けるために、先輩や同僚の教員からの助言、経験談に耳を傾けて学ぼうとしている。</t>
    <phoneticPr fontId="6"/>
  </si>
  <si>
    <t>Ｅ「教育のプロ」としての高度な知識や技能</t>
  </si>
  <si>
    <t>D２</t>
  </si>
  <si>
    <t xml:space="preserve">④チームマネジメント </t>
  </si>
  <si>
    <t>・チームの一員としての自己の役割を自覚し、任せられた職務に対して誠実に取り組む。・チームの目標を理解し、同僚と協力して目標実現に向けて努力する。</t>
    <phoneticPr fontId="6"/>
  </si>
  <si>
    <t>チームの一員としての自己の役割を自覚し、任された職務に対して誠実に取り組んでいる。</t>
  </si>
  <si>
    <t>チームとしての目標を理解しながら、学年会、教科会等に、自ら求め、参加している。</t>
  </si>
  <si>
    <t>職員間の人間関係をより豊かにしながら、同僚と協力して目標を実現しようとしている。</t>
    <phoneticPr fontId="6"/>
  </si>
  <si>
    <t>D３</t>
  </si>
  <si>
    <t xml:space="preserve">⑤危機管理 </t>
  </si>
  <si>
    <t>・信頼される学校を実現する上で、危機管理やコンプライアンスが欠かせないことを理解し、危機の未然防止や発生時の対応に確実に取り組む。</t>
    <phoneticPr fontId="6"/>
  </si>
  <si>
    <t>危機管理やコンプライアンスについて理解し、防止のために日常的に意識している。</t>
  </si>
  <si>
    <t>危機の未然防止の重要性を理解し、日頃から児童生徒の観察や安全対策を行っている。</t>
  </si>
  <si>
    <t>危機発生時の対応について理解し、確実に対応することができる。</t>
  </si>
  <si>
    <t>D４</t>
  </si>
  <si>
    <t>⑥カリキュラム・マネジメント</t>
  </si>
  <si>
    <t>・日々の教育活動を「目標−内容−方法−評価」のセットで捉え、意図的・計画的に実践する。</t>
  </si>
  <si>
    <t>授業を「目標－内容－方法－評価」のセットで捉え、構想している。</t>
  </si>
  <si>
    <t>学校教育目標と関連させて、単元や題材など内容や時間のまとまりを見通し、単元計画を立てている。</t>
  </si>
  <si>
    <t>個々の児童生徒の状況を把握しながら、課題を決め、具体的な構想、手立て、評価を行っている。</t>
  </si>
  <si>
    <t>E１</t>
    <phoneticPr fontId="6"/>
  </si>
  <si>
    <t xml:space="preserve">⑦教材研究（Plan） </t>
  </si>
  <si>
    <t>E１</t>
  </si>
  <si>
    <t>「児童生徒」「教材」「問題解決の過程」をバランスよく理解して授業づくりをしている。</t>
  </si>
  <si>
    <t>基礎的・基本的な「知識・技能」を確実に身に付ける授業をしている。</t>
  </si>
  <si>
    <t>児童生徒が「思考力・表現力・判断力等」を高めていく単元を構想している。</t>
  </si>
  <si>
    <t>E２</t>
  </si>
  <si>
    <t xml:space="preserve">⑧指導方法（Do） </t>
  </si>
  <si>
    <t>」「信州Basic」等を踏まえて、授業に必要な基本的な指導について理解している。</t>
    <phoneticPr fontId="6"/>
  </si>
  <si>
    <t>「ねらいを明確に」「めりはりをつけて」「ねらいの達成を見とどけて」の３観点を意識した授業を行っている。</t>
  </si>
  <si>
    <t>「主体的・対話的で深い学び」の視点から授業改善に取り組んでいる。</t>
  </si>
  <si>
    <t>E３</t>
  </si>
  <si>
    <t>⑨学習評価（Check-Action）</t>
  </si>
  <si>
    <t>・「目標に準拠した評価」により一人一人の学習状況を把握し、適切なフィードバックを行って内容の確実な定着を図る。・児童生徒が自己評価を行うことを学習活動に位置付け、学習内容の価値や自己の高まりに気づかせる。</t>
    <phoneticPr fontId="6"/>
  </si>
  <si>
    <t>学習指導要領の目標に準拠した評価の計画を立て、児童生徒一人一人の学習状況を的確に把握している。</t>
  </si>
  <si>
    <t>児童生徒に対する学習評価を指導の評価として捉え、授業改善や指導の工夫に生かしている。</t>
  </si>
  <si>
    <t>児童生徒が学習内容の価値や自己の高まりに気づけるよう、自己評価の場面を授業に位置付けている。</t>
  </si>
  <si>
    <t>E４</t>
  </si>
  <si>
    <t xml:space="preserve">⑩個への指導 </t>
  </si>
  <si>
    <t>児童生徒の内面を共感的に理解し、一人一人を大切にしている。</t>
  </si>
  <si>
    <t>学年会や職員会などで児童生徒の話をしている。</t>
  </si>
  <si>
    <t>適応に課題を抱えている児童生徒に、置かれている背景をふまえながら、次の一歩を踏み出せるような支援をすることを心がけている。</t>
  </si>
  <si>
    <t>E５</t>
  </si>
  <si>
    <t xml:space="preserve">⑪集団における指導 </t>
  </si>
  <si>
    <t>児童生徒の社会的スキルの向上を目指し、集団生活の中でのルールづくりや、人間関係づくりの活動を行っている。</t>
  </si>
  <si>
    <t>児童生徒一人一人を理解し、個に応じた役割をもたせている。</t>
  </si>
  <si>
    <t>集団の目標を達成するため、それぞれの役割を担ったり、自分たちの力で問題解決を行ったりできるよう指導している。</t>
  </si>
  <si>
    <t>E６</t>
  </si>
  <si>
    <t xml:space="preserve">⑫ICT活用 </t>
  </si>
  <si>
    <t>ICTを効果的に活用している身近な教員から、具体的な活用例を聞き、活用例を参考にしながら、校内のＩＣＴを活用している。</t>
  </si>
  <si>
    <t>情報社会の進展に伴う、児童生徒のＩＣＴ活用の実態や状況把握に努めている。</t>
    <phoneticPr fontId="6"/>
  </si>
  <si>
    <t>児童生徒の発達段階やＩＣＴ活用の実態をもとに、具体例に基づいた情報モラルの指導を行っている。</t>
  </si>
  <si>
    <t>E７</t>
  </si>
  <si>
    <t xml:space="preserve">⑬インクルーシブな教育 </t>
  </si>
  <si>
    <t>Ⅰ 基礎形成期相当(経験１年から６年程度)</t>
  </si>
  <si>
    <t>児童生徒のよさに気づき、本人の困った気持ちに共感しながら児童生徒の理解を深めるとともに、個別の教育支援計画・個別の指導計画を作成する意義がわかり、作成することができる。</t>
  </si>
  <si>
    <t>合理的配慮について基本的な考え方を理解し、特別支援教育コーディネーター等と相談しながら、個に応じた合理的配慮を行うことができる。</t>
  </si>
  <si>
    <t>「全員が力を発揮し、認め合う学級づくり」等を行いながら、授業のユニバーサルデザイン化に取り組んでいる。</t>
  </si>
  <si>
    <t>E８</t>
  </si>
  <si>
    <t xml:space="preserve">⑭探究の学び </t>
  </si>
  <si>
    <t>Ⅰ 基礎形成期相当(経験１年から７年程度)</t>
  </si>
  <si>
    <t>児童生徒に対して適切な課題を設定し、総合的な学習の時間のねらいを実現する学習活動を展開している。</t>
  </si>
  <si>
    <t>児童生徒が、実社会や実生活との関わりを重視した課題を設定し、つながりを意識した探究活動を行っている。</t>
  </si>
  <si>
    <t>児童生徒が、ＩＣＴを活用して効率的な情報収集を行うとともに、言語活動をしながら適切な課題解決策を導き出している。</t>
  </si>
  <si>
    <t>Ⅱ 伸長期相当(経験５年から11年程度)</t>
  </si>
  <si>
    <t>Ⅱ 伸長期相当(経験５年から12年程度)</t>
  </si>
  <si>
    <t>地域の人材・企業等の協力による地域学習を教科等の授業に位置付け、学習を展開している。</t>
  </si>
  <si>
    <t>学習環境を整え、個別支援を充実させるために、教育活動に地域の方の力を取り入れている。</t>
  </si>
  <si>
    <t>年間指導計画や行事計画等をもとに見通しをもち、教科会や学年会で地域の教育資源の活用を提案している。</t>
  </si>
  <si>
    <t>Ⅱ 伸長期相当(経験５年から13年程度)</t>
  </si>
  <si>
    <t>地域素材を扱う授業を構想している。</t>
  </si>
  <si>
    <t>自分が住む地域に関心を寄せたり、教科の学習で学んだことをあてはめて考えたりする学習活動を設定している。</t>
  </si>
  <si>
    <t>調査・体験活動などを通して学んだ自己の考えを地域への思いと重ねて、まとめたり発信したりする学習活動を設定している。</t>
  </si>
  <si>
    <t>Ⅱ 伸長期相当(経験５年から14年程度)</t>
  </si>
  <si>
    <t>・自らの教職キャリアを俯瞰し、強みと課題を明らかにして今後の目標を設定し、日々の教育実践に具体化する。</t>
  </si>
  <si>
    <t>これまでの自己のキャリアを振り返り、指導力を向上させようとしている。</t>
  </si>
  <si>
    <t>自身の力量向上のために、自己の強みと課題を明確につかもうとしている。</t>
  </si>
  <si>
    <t>各種研修への参加、授業参観や授業公開等、教員としての力量向上のための自主的な取組をしている。</t>
  </si>
  <si>
    <t>Ⅱ 伸長期相当(経験５年から15年程度)</t>
  </si>
  <si>
    <t>・学年経営や教科経営に積極的に参画し、メンバーと意思疎通を図りながら、既成概念にとらわれないアイデアを提案する。</t>
  </si>
  <si>
    <t>専門的な能力や指導力を発揮しながら、学年経営や教科経営に積極的に参画している。</t>
  </si>
  <si>
    <t>教職員や専門スタッフ等の間で意識を共有し、チームで取り組んでいる。</t>
  </si>
  <si>
    <t>常に見直す意識をもって、地域や学校、児童生徒の実態に即した具体的なアイディアを提案している。</t>
  </si>
  <si>
    <t>Ⅱ 伸長期相当(経験５年から16年程度)</t>
  </si>
  <si>
    <t>・職場内での同僚性を高め、情報を共有したり、危機管理やコンプライアンスについて話題にしたりする風土を醸成する。</t>
  </si>
  <si>
    <t>日頃から児童生徒を観察し、安全対策について職員間で啓発し、情報を共有している。</t>
  </si>
  <si>
    <t>児童生徒の指導上の問題等について他の職員と連携し、組織で対応しようとしている。</t>
  </si>
  <si>
    <t>危機管理やコンプライアンスについて話題にし、職員間の意識向上を図っている。</t>
  </si>
  <si>
    <t>Ⅱ 伸長期相当(経験５年から17年程度)</t>
  </si>
  <si>
    <t>・各教科等の教育内容を相互の関係で捉え、学校教育目標の達成に向けて、教科等横断的な視点で、教育内容を組織的に配列する。</t>
  </si>
  <si>
    <t>各教科、総合的な学習の時間、特別活動、道徳の目標や内容の関連を教科会や学年会等で共通理解している。</t>
  </si>
  <si>
    <t>総合的な学習の時間において、教科等で学んだことを活用し、創意工夫を加えた編成や改善を行っている。</t>
  </si>
  <si>
    <t>学校教育目標の達成に向けて、教科横断的な視点で教育内容を配列する年間指導計画作成に参加している。</t>
  </si>
  <si>
    <t>Ⅱ 伸長期相当(経験５年から18年程度)</t>
  </si>
  <si>
    <t>・個々の児童生徒の学びの特性や状況に応じ、既得の知識や技能を活用して課題を解決する学習過程を構想する。</t>
  </si>
  <si>
    <t>学習のねらいに応じて評価規準を設け、個々の児童生徒の学習状況を的確に把握している。</t>
  </si>
  <si>
    <t>発達の段階や習熟度等に応じて創意工夫を凝らした授業を計画したり、展開したりしている。</t>
  </si>
  <si>
    <t>児童生徒自ら問いを見いだし、課題の追究、課題の解決を行う探究的な学びとなるような授業を構想している。</t>
  </si>
  <si>
    <t>Ⅱ 伸長期相当(経験５年から19年程度)</t>
  </si>
  <si>
    <t>・学習指導と生徒指導の両面から児童生徒の学びを捉え、対話的な関わりを通して、児童生徒がメタ認知能力を発揮しながら「学びに向かう力」を高めていくようにする。</t>
  </si>
  <si>
    <t>単元や題材など内容や時間のまとまりから考えて、児童生徒の「学びに向かう力」を高めていくようにしている。</t>
  </si>
  <si>
    <t>授業の中に、学びを自覚できる場面や、対話によって自分の考えなどを広げたり深めたりする場面を設定している。</t>
  </si>
  <si>
    <t>本時つける力を身に付けるために適した学習活動を取り入れている。</t>
  </si>
  <si>
    <t>Ⅱ 伸長期相当(経験５年から20年程度)</t>
  </si>
  <si>
    <t>・「パフォーマンス評価」や「ポートフォリオ評価」など、多様な評価方法を用いて児童生徒の学びの深まりを把握し、学習・指導の改善に生かす。</t>
  </si>
  <si>
    <t>多様な評価の行い方を知り、実際に活用することを通して、それぞれのよさを理解している。</t>
  </si>
  <si>
    <t>多様な評価方法を児童生徒の実態や単元や題材等に応じて効果的に活用している。</t>
  </si>
  <si>
    <t>教科会や学年会に指導の改善を推進するための評価方法の提案をしている。</t>
  </si>
  <si>
    <t>Ⅱ 伸長期相当(経験５年から21年程度)</t>
  </si>
  <si>
    <t>社会的自立に必要な資質・能力を育てることを意識して指導や支援をしている。</t>
  </si>
  <si>
    <t>コミュニケーションや基本的なカウンセリングなどの技法を身に付けている（身に付けようとしている）。</t>
  </si>
  <si>
    <t>児童生徒が、自分で判断したり、決めたりする力を育成するための指導や支援を心がけている。</t>
  </si>
  <si>
    <t>Ⅱ 伸長期相当(経験５年から22年程度)</t>
  </si>
  <si>
    <t>一人一人の児童生徒が安心して個性を発揮することができるよう意識しながら、集団づくりを行っている。</t>
  </si>
  <si>
    <t>様々な教育活動を、生徒指導的な視点でとらえ、集団の機能を高める指導と結び付けている。</t>
  </si>
  <si>
    <t>他の教員と、学級等の集団のよさや課題などについて情報を共有し、指導の方向をそろえた上で指導にあたっている。</t>
  </si>
  <si>
    <t>Ⅱ 伸長期相当(経験５年から23年程度)</t>
  </si>
  <si>
    <t>授業や校務などの場面でICTを活用している。</t>
  </si>
  <si>
    <t>授業や、校務に関わる資料作成やデータの整理・共有などについて、効果的な仕組みをつくっている。</t>
  </si>
  <si>
    <t>同僚の相談にのるなどして、ICT活用を校内に広げる取組をしている。</t>
  </si>
  <si>
    <t>Ⅱ 伸長期相当(経験５年から24年程度)</t>
  </si>
  <si>
    <t>外部の専門家等からの情報をもとにして児童生徒の特性をとらえて、適切な支援を行うことができる。</t>
  </si>
  <si>
    <t>集団のよさ（一人一人に役割がある、連帯感が感じられる等）を学級で共有できる授業づくりをしている。</t>
  </si>
  <si>
    <t>課題解決に向けて、同僚と意見を交換しながら支援方法を粘り強く探り、有効な支援につなげている。</t>
  </si>
  <si>
    <t>Ⅱ 伸長期相当(経験５年から25年程度)</t>
  </si>
  <si>
    <t>多様な評価方法や、複数の評価者による評価を組み合わせ、児童生徒の学習状況を客観的に把握し、指導の改善に努めている。</t>
  </si>
  <si>
    <t>各教科等との関連を意識した横断的なテーマ設定を行うなど、指導計画の中に発展的な学習活動を位置付けて実践している。</t>
  </si>
  <si>
    <t>年間の指導計画や、実施状況及び学習効果について不断に点検・見直しを行い、校内における学びの充実につなげている。</t>
  </si>
  <si>
    <t>Ⅲ 充実期相当(経験10年から21年程度)</t>
  </si>
  <si>
    <t>Ⅲ 充実期相当(経験10年から22年程度)</t>
  </si>
  <si>
    <t>地域の方々と話し合う場を設け、学校の課題やその解決方法について共通理解を図っている。</t>
  </si>
  <si>
    <t>教科会や学年会に地域の教育資源や学習環境を紹介し、その効果的な活用について助言している。</t>
  </si>
  <si>
    <t>地域の方からの意見を学校経営に反映させたり、学習支援ボランティアによる支援の充実を図ったりしている。</t>
  </si>
  <si>
    <t>Ⅲ 充実期相当(経験10年から23年程度)</t>
  </si>
  <si>
    <t>教材化できそうな地域素材を積極的に発掘しようとしたり、職員間での話題に取り上げたりしている。</t>
  </si>
  <si>
    <t>自校のこれまでの実践（題材や人材）を蓄積し、教員が入れ替わっても活用できる体制づくりを進めている。</t>
  </si>
  <si>
    <t>より工夫した実践にするために、近隣校の取組に関心をもち、積極的に情報交換し合おうとしている。</t>
  </si>
  <si>
    <t>Ⅲ 充実期相当(経験10年から24年程度)</t>
  </si>
  <si>
    <t>最新の教育情報を取り入れながら、自身の力量向上に努めている。</t>
  </si>
  <si>
    <t>自身が得た教育情報を同僚に伝え、広めていくための校内研修を企画・運営している。</t>
  </si>
  <si>
    <t>校内教員の範となる取組を学校全体に広めていく視点で、自身の目標を具体化している。</t>
  </si>
  <si>
    <t>Ⅲ 充実期相当(経験10年から25年程度)</t>
  </si>
  <si>
    <t>・学校経営に積極的に参画し、自校の教育活動の状況を的確に把握しながら、校内の様々なチームや外部の専門職との連携・調整を図る。</t>
  </si>
  <si>
    <t>児童生徒の実態や地域の実情、自校の教育活動の状況を的確に把握している。</t>
  </si>
  <si>
    <t>校内の様々なチームや外部の専門職との連携・調整を図っている。</t>
  </si>
  <si>
    <t>後進を育てるOJTに取り組み、ファシリテーターとして校内研修を企画・運営している。</t>
  </si>
  <si>
    <t>Ⅲ 充実期相当(経験10年から26年程度)</t>
  </si>
  <si>
    <t>・発生事例やヒヤリハット事例を収集・分析するなどの研修を企画したり、危機を想定した訓練を行ったりして、学校の危機管理能力を高める。</t>
  </si>
  <si>
    <t>発生事例やヒヤリハット事例を収集し、分析している。</t>
  </si>
  <si>
    <t>日頃から、教職員、地域の関係機関等が連携できる体制を整備している。</t>
  </si>
  <si>
    <t>学校の危機管理能力を高める研修を行っている。</t>
  </si>
  <si>
    <t>Ⅲ 充実期相当(経験10年から27年程度)</t>
  </si>
  <si>
    <t>・児童生徒や地域の状況に関するデータ等に基づき、教育課程の編成・実施・評価・改善を行う一連のＰＤＣＡサイクルを確立する。</t>
  </si>
  <si>
    <t>各種調査結果のデータ等に基づいて、教育課程の実施状況、保護者や地域住民の意向等を把握している。</t>
  </si>
  <si>
    <t>創意工夫を加えて、教育課程を編成したものを「見える化」して共有する機会をつくっている。</t>
  </si>
  <si>
    <t>教育課程の編成・実施・評価・改善を行う一連のＰＤＣＡサイクルを行っている。</t>
  </si>
  <si>
    <t>Ⅲ 充実期相当(経験10年から28年程度)</t>
  </si>
  <si>
    <t>同僚へ指導や助言をし、周囲の学ぶ意欲を高めている。</t>
  </si>
  <si>
    <t>「素材の何に着眼し、どのように追究させればよいか」など、素材や教材化の研究の仕方を、教科会や学年会などで示している。</t>
  </si>
  <si>
    <t>模擬授業を見合ったり、同じ授業を同じ内容で複数の教員が行ったりするなど、授業実践を推進するための働きかけをしている。</t>
  </si>
  <si>
    <t>Ⅲ 充実期相当(経験10年から29年程度)</t>
  </si>
  <si>
    <t>・校内で互いに授業を見合う機会を設定し、創意工夫に基づく指導方法の不断の見直しに学校全体で取り組む。</t>
  </si>
  <si>
    <t>日々の時間の中で、周りの同僚と学び合う時間をもっている。</t>
  </si>
  <si>
    <t>校内で互いに授業を見合う機会を設定している。</t>
  </si>
  <si>
    <t>教材研究や指導方法について、同僚に助言を行っている。</t>
  </si>
  <si>
    <t>Ⅲ 充実期相当(経験10年から30年程度)</t>
  </si>
  <si>
    <t>・様々な教育活動で行われている学習評価を関連付け、学校全体の学習の成果を的確に捉え、教育課程の改善に生かす。</t>
  </si>
  <si>
    <t>全校の児童生徒の学力や体力の向上につながる具体的な取組を提案し、学校全校で取り組める体制づくりをしている。</t>
  </si>
  <si>
    <t>様々な教育活動で行われている学習評価を関連付け、学校全体の成果と課題を把握している。</t>
  </si>
  <si>
    <t>教科や学年の枠を越えて自校で育てたい資質・能力を重点化し、評価の指標や方法を示している。</t>
  </si>
  <si>
    <t>Ⅲ 充実期相当(経験10年から31年程度)</t>
  </si>
  <si>
    <t>学校内外の状況について日常的に実態を把握し、指導方針を明確化している。</t>
  </si>
  <si>
    <t>学級担任、教科担任に対して適切な指導や助言を行っている。</t>
  </si>
  <si>
    <t>校内の関係する教員、家庭、関係機関に働きかけ、ケース会議を行っている。</t>
  </si>
  <si>
    <t>Ⅲ 充実期相当(経験10年から32年程度)</t>
  </si>
  <si>
    <t>児童生徒が互いに理解・信頼し合い、自己の存在感を感じることができる望ましい集団づくりの実践例を校内に示している。</t>
  </si>
  <si>
    <t>計画的・組織的に集団理解や対応を行うための施策や、チームによる対応のためのコーディネートをしている。</t>
  </si>
  <si>
    <t>校内研修やケース会議などにより、共に考え合い協力して対応していく風土を校内に醸成している。</t>
  </si>
  <si>
    <t>Ⅲ 充実期相当(経験10年から33年程度)</t>
  </si>
  <si>
    <t>実態調査などをもとに、自校の教員のICT活用指導力を把握している。</t>
  </si>
  <si>
    <t>学校の実態に応じた職員研修を計画的に行ったり、ＩＣＴ活用に関する実践の紹介をしたりしている。</t>
  </si>
  <si>
    <t>一人一人のＩＣＴ活用の経験や活用力に合わせた提案やアドバイスを行い、教員のＩＣＴ活用力を高めている。</t>
  </si>
  <si>
    <t>Ⅲ 充実期相当(経験10年から34年程度)</t>
  </si>
  <si>
    <t>自己の経験と同僚や支援者の意見等、様々な情報を関連付けながら、育ちを見通した適切な支援を行うことができる。</t>
  </si>
  <si>
    <t>積み上げた経験や教育技術を生かしつつ、児童生徒に柔軟に対応しながら、自発的・自治的に活動できる集団づくりをしている。</t>
  </si>
  <si>
    <t>校内の学習環境の改善、指導・支援等について同僚へ助言、自分の実践の発信等を通して、校内の特別支援教育をリードしている。</t>
  </si>
  <si>
    <t>Ⅲ 充実期相当(経験10年から35年程度)</t>
  </si>
  <si>
    <t>ＰＢＬの有効な事例について、近隣校との情報交換を行い、児童生徒の学びを深める効果的な実践の共有に努めている。</t>
  </si>
  <si>
    <t>地区のＰＢＬ推進リーダーとして、合同研修会等を計画的に企画・実施し、教員の資質向上に取り組んでいる。</t>
  </si>
  <si>
    <t>小・中学校間で情報交換したり、中高合同の課題研究発表会を実施したりする等、学校種間連携を図っている。</t>
  </si>
  <si>
    <t>Ⅳ 深化・貢献期相当,管理職期相当(経験21年程度以上)</t>
  </si>
  <si>
    <t>Ⅳ 深化・貢献期相当,管理職期相当(経験22年程度以上)</t>
  </si>
  <si>
    <t>地域との関係を構築し、学校を核とした地域の活性化や地域の教育力の向上に貢献している。</t>
  </si>
  <si>
    <t>地域の方々にとって学校が生きがいや学びの場となるよう、経験や専門性を発揮できるようにしている。</t>
  </si>
  <si>
    <t>教員に向けた研修を実施したり、保護者に定期的に情報発信を行ったりしている。</t>
  </si>
  <si>
    <t>Ⅳ 深化・貢献期相当,管理職期相当(経験23年程度以上)</t>
  </si>
  <si>
    <t>目指す子ども像や学校教育目標の具現に向け、地域と協力・連携する体制を整えている。</t>
  </si>
  <si>
    <t>地域の方々の思いや願い、学校への要望等を敏感にキャッチし、学校・家庭・地域が一体となった学びの機会を実現しようとしている。</t>
  </si>
  <si>
    <t>学校での取組の成果をより多くの地域の方々に発信し、地域と共にある学校づくりを推進している。</t>
  </si>
  <si>
    <t>Ⅳ 深化・貢献期相当,管理職期相当(経験24年程度以上)</t>
  </si>
  <si>
    <t>これまでに自身が培ってきた専門性や、数多くの豊富な経験を基に、教職員の先導役として、状況に応じた指導にあたっている。</t>
  </si>
  <si>
    <t>各自の持ち味を生かし、役割を分担しながら適材適所で指導にあたっている。</t>
  </si>
  <si>
    <t>自分の役割を自覚し、使命感と責任感をもって愛情深く子どもの指導にあたる教職員を育てている。</t>
  </si>
  <si>
    <t>Ⅳ 深化・貢献期相当,管理職期相当(経験25年程度以上)</t>
  </si>
  <si>
    <t>教職員一人一人がもっている力を引き出し、学校教育目標の達成を目指す組織文化を醸成している。</t>
  </si>
  <si>
    <t>教職員や、専門スタッフ、地域人材等が連携・協働をしながら、複雑化・多様化した課題を解決に導いている。</t>
  </si>
  <si>
    <t>教職員が児童生徒と向き合う時間的・精神的な余裕を確保している。</t>
  </si>
  <si>
    <t>Ⅳ 深化・貢献期相当,管理職期相当(経験26年程度以上)</t>
  </si>
  <si>
    <t>危機管理マニュアルを策定するとともに、より機能するものとして改善に取り組んでいる。</t>
  </si>
  <si>
    <t>児童生徒や教職員等の生命や心身等の安全を確保するため、学校の危機管理体制を整えている。</t>
  </si>
  <si>
    <t>リスクの低減や危機発生時の的確な対応について組織的に取り組んでいる。</t>
  </si>
  <si>
    <t>Ⅳ 深化・貢献期相当,管理職期相当(経験27年程度以上)</t>
  </si>
  <si>
    <t>学校教育目標とそれに基づく教育課程編成方針を策定し、保護者や地域住民等の関係者と共有している。</t>
  </si>
  <si>
    <t>カリキュラム・マネジメントに関わる体制、時間、設備・備品等の条件を整えている。</t>
  </si>
  <si>
    <t>カリキュラム・マネジメントの推進に向けて、リーダーシップを発揮し、年度ごとに改善を図っている。</t>
  </si>
  <si>
    <t>Ⅳ 深化・貢献期相当,管理職期相当(経験28年程度以上)</t>
  </si>
  <si>
    <t>学習指導について同僚に適切な支援・助言をしている。</t>
  </si>
  <si>
    <t>学校や地域の特色を生かしたカリキュラムを編成している。</t>
  </si>
  <si>
    <t>教材研究やカリキュラム開発に取り組むことができるように環境整備を行っている。</t>
  </si>
  <si>
    <t>Ⅳ 深化・貢献期相当,管理職期相当(経験29年程度以上)</t>
  </si>
  <si>
    <t>人材育成の視点に立って、教員の力量向上に向け、的確な支援を行っている。</t>
  </si>
  <si>
    <t>自らの専門性や経験を生かして、学校全体の指導方法の質を高めている。</t>
  </si>
  <si>
    <t>学校全体の指導方法の質を高める指導・助言を行っている。</t>
  </si>
  <si>
    <t>Ⅳ 深化・貢献期相当,管理職期相当(経験30年程度以上)</t>
  </si>
  <si>
    <t>評価の工夫改善を計画的・継続的に行うための校内の組織体制を構築している。</t>
  </si>
  <si>
    <t>学年や校種を越えて児童生徒の学習成果を円滑に接続するための取組を行っている。</t>
  </si>
  <si>
    <t>他の教員が児童生徒の学習状況やその質を捉える目を養うための働きかけをしている。</t>
  </si>
  <si>
    <t>Ⅳ 深化・貢献期相当,管理職期相当(経験31年程度以上)</t>
  </si>
  <si>
    <t>学校の課題や方針を基に、組織を活用して生徒指導に積極的に取り組んでいる。</t>
  </si>
  <si>
    <t>保護者や地域住民、関係機関に学校の教育姿勢を発信し、協力を求めている。</t>
  </si>
  <si>
    <t>教員が意欲的に教育活動に取り組めるための職場環境づくりを意識している。</t>
  </si>
  <si>
    <t>Ⅳ 深化・貢献期相当,管理職期相当(経験32年程度以上)</t>
  </si>
  <si>
    <t>観察や情報収集等により校内の様々な集団の状況を把握し、担当教員の資質のみに頼るのではなく、学校全体で対応している。</t>
  </si>
  <si>
    <t>生徒指導の方向性を教員が共通理解し、連携した指導ができるよう推進するとともに、児童生徒にも分かるように示している。</t>
  </si>
  <si>
    <t>生徒指導がより効果的に行われるような視点で、学校運営を見直している。</t>
  </si>
  <si>
    <t>Ⅳ 深化・貢献期相当,管理職期相当(経験33年程度以上)</t>
  </si>
  <si>
    <t>ICTの効果的な活用ができるようカリキュラム・マネジメントを行うとともに、情報化を進めるためのロードマップを策定している。</t>
  </si>
  <si>
    <t>策定したロードマップをもとに、機器の充実や研修会の実施など、実現に向けた推進をしている。</t>
  </si>
  <si>
    <t>発達段階を踏まえた「情報モラル教育」の指導計画を示すことで、保護者や地域、関係機関と連携しながら指導を推進している。</t>
  </si>
  <si>
    <t>Ⅳ 深化・貢献期相当,管理職期相当(経験34年程度以上)</t>
  </si>
  <si>
    <t>校内の役割分担を明確にし、相談や情報共有等ができる校内体制づくりをしている。</t>
  </si>
  <si>
    <t>校内の教員や校外の支援者と連携して、様々な課題をチームとして解決を図る体制づくりをしている。</t>
  </si>
  <si>
    <t>校外の支援者等と連携を密にしながら、校内のインクルーシブな教育の取組や障がいの理解啓発に関する情報を地域へ発信している。</t>
  </si>
  <si>
    <t>Ⅳ 深化・貢献期相当,管理職期相当(経験35年程度以上)</t>
  </si>
  <si>
    <t>ＰＢＬの手法を計画的に位置付けた教育課程を編成・実施したり、評価・省察を加えて適切に改善したりしている。</t>
  </si>
  <si>
    <t>地域の人的・物的資源を積極的に活用することで、生徒が積極的に社会参画できる環境の整備に努めている。</t>
  </si>
  <si>
    <t>外部との持続的な学校支援体制を構築し、生徒が成果物を提示することで、地域の課題解決に貢献する学校づくりを実現している。</t>
  </si>
  <si>
    <t>キャリア
ステージ</t>
    <phoneticPr fontId="1"/>
  </si>
  <si>
    <t>A</t>
    <phoneticPr fontId="1"/>
  </si>
  <si>
    <t>B</t>
    <phoneticPr fontId="1"/>
  </si>
  <si>
    <t>資質能力を支えるスキル</t>
    <rPh sb="0" eb="2">
      <t>シシツ</t>
    </rPh>
    <rPh sb="2" eb="4">
      <t>ノウリョク</t>
    </rPh>
    <rPh sb="5" eb="6">
      <t>ササ</t>
    </rPh>
    <phoneticPr fontId="1"/>
  </si>
  <si>
    <t>あなたの該当するキャリアを選択してください</t>
    <rPh sb="4" eb="6">
      <t>ガイトウ</t>
    </rPh>
    <rPh sb="13" eb="15">
      <t>センタク</t>
    </rPh>
    <phoneticPr fontId="1"/>
  </si>
  <si>
    <t>１理念指標（常に意識化を図る資質能力）</t>
  </si>
  <si>
    <t>１理念指標（常に意識化を図る資質能力）</t>
    <rPh sb="1" eb="3">
      <t>リネン</t>
    </rPh>
    <rPh sb="3" eb="5">
      <t>シヒョウ</t>
    </rPh>
    <phoneticPr fontId="6"/>
  </si>
  <si>
    <t>Ａ高い倫理観と使命感及び確かな子ども理解</t>
    <phoneticPr fontId="1"/>
  </si>
  <si>
    <t>理念指標</t>
    <phoneticPr fontId="1"/>
  </si>
  <si>
    <t xml:space="preserve">Ｂ確かな人権意識と共感力 </t>
    <phoneticPr fontId="1"/>
  </si>
  <si>
    <t>Ｃ地域社会と連携・協働する力</t>
    <phoneticPr fontId="1"/>
  </si>
  <si>
    <t>Ｄ目標実現に向け、柔軟に対応する力</t>
    <phoneticPr fontId="1"/>
  </si>
  <si>
    <t>Ｅ「教育のプロ」としての高度な知識や技能</t>
    <phoneticPr fontId="1"/>
  </si>
  <si>
    <t>学習指導</t>
    <phoneticPr fontId="1"/>
  </si>
  <si>
    <t xml:space="preserve">生徒指導 </t>
    <phoneticPr fontId="1"/>
  </si>
  <si>
    <t>現代的な諸課題への対応</t>
    <phoneticPr fontId="1"/>
  </si>
  <si>
    <r>
      <rPr>
        <b/>
        <sz val="11"/>
        <rFont val="HG丸ｺﾞｼｯｸM-PRO"/>
        <family val="3"/>
        <charset val="128"/>
      </rPr>
      <t>Ａ</t>
    </r>
    <r>
      <rPr>
        <sz val="11"/>
        <rFont val="ＭＳ Ｐゴシック"/>
        <family val="3"/>
        <charset val="128"/>
      </rPr>
      <t>高い倫理観と使命感及び確かな子ども理解</t>
    </r>
    <phoneticPr fontId="1"/>
  </si>
  <si>
    <r>
      <rPr>
        <b/>
        <sz val="11"/>
        <rFont val="HG丸ｺﾞｼｯｸM-PRO"/>
        <family val="3"/>
        <charset val="128"/>
      </rPr>
      <t>Ｂ</t>
    </r>
    <r>
      <rPr>
        <sz val="11"/>
        <rFont val="ＭＳ Ｐゴシック"/>
        <family val="3"/>
        <charset val="128"/>
      </rPr>
      <t xml:space="preserve">確かな人権意識と共感力 </t>
    </r>
    <phoneticPr fontId="1"/>
  </si>
  <si>
    <r>
      <rPr>
        <b/>
        <sz val="11"/>
        <rFont val="HG丸ｺﾞｼｯｸM-PRO"/>
        <family val="3"/>
        <charset val="128"/>
      </rPr>
      <t>Ｃ</t>
    </r>
    <r>
      <rPr>
        <sz val="11"/>
        <rFont val="ＭＳ Ｐゴシック"/>
        <family val="3"/>
        <charset val="128"/>
      </rPr>
      <t>地域社会と連携・協働する力</t>
    </r>
    <phoneticPr fontId="1"/>
  </si>
  <si>
    <r>
      <rPr>
        <b/>
        <sz val="11"/>
        <rFont val="HG丸ｺﾞｼｯｸM-PRO"/>
        <family val="3"/>
        <charset val="128"/>
      </rPr>
      <t>Ｄ</t>
    </r>
    <r>
      <rPr>
        <sz val="11"/>
        <rFont val="ＭＳ Ｐゴシック"/>
        <family val="3"/>
        <charset val="128"/>
      </rPr>
      <t>目標実現に向け、柔軟に対応する力</t>
    </r>
    <phoneticPr fontId="1"/>
  </si>
  <si>
    <r>
      <rPr>
        <b/>
        <sz val="11"/>
        <rFont val="HG丸ｺﾞｼｯｸM-PRO"/>
        <family val="3"/>
        <charset val="128"/>
      </rPr>
      <t>Ｅ</t>
    </r>
    <r>
      <rPr>
        <sz val="11"/>
        <rFont val="ＭＳ Ｐゴシック"/>
        <family val="3"/>
        <charset val="128"/>
      </rPr>
      <t>「教育のプロ」としての高度な知識や技能</t>
    </r>
    <phoneticPr fontId="1"/>
  </si>
  <si>
    <t>振り返り時のチェック</t>
    <rPh sb="0" eb="1">
      <t>フ</t>
    </rPh>
    <rPh sb="2" eb="3">
      <t>カエ</t>
    </rPh>
    <rPh sb="4" eb="5">
      <t>ジ</t>
    </rPh>
    <phoneticPr fontId="1"/>
  </si>
  <si>
    <t>未着手</t>
    <rPh sb="0" eb="3">
      <t>ミチャクシュ</t>
    </rPh>
    <phoneticPr fontId="1"/>
  </si>
  <si>
    <t>達成</t>
    <rPh sb="0" eb="2">
      <t>タッセイ</t>
    </rPh>
    <phoneticPr fontId="1"/>
  </si>
  <si>
    <t>少し達成</t>
    <rPh sb="0" eb="1">
      <t>スコ</t>
    </rPh>
    <rPh sb="2" eb="4">
      <t>タッセイ</t>
    </rPh>
    <phoneticPr fontId="1"/>
  </si>
  <si>
    <t>中程度
達成</t>
    <rPh sb="0" eb="3">
      <t>チュウテイド</t>
    </rPh>
    <rPh sb="4" eb="6">
      <t>タッセイ</t>
    </rPh>
    <phoneticPr fontId="1"/>
  </si>
  <si>
    <t>評価点</t>
    <rPh sb="0" eb="3">
      <t>ヒョウカテン</t>
    </rPh>
    <phoneticPr fontId="1"/>
  </si>
  <si>
    <t>作業領域</t>
    <rPh sb="0" eb="2">
      <t>サギョウ</t>
    </rPh>
    <rPh sb="2" eb="4">
      <t>リョウイキ</t>
    </rPh>
    <phoneticPr fontId="1"/>
  </si>
  <si>
    <t>チェック</t>
    <phoneticPr fontId="1"/>
  </si>
  <si>
    <t>はじめ</t>
    <phoneticPr fontId="1"/>
  </si>
  <si>
    <t>おわり</t>
    <phoneticPr fontId="1"/>
  </si>
  <si>
    <t>評価点換算</t>
    <rPh sb="0" eb="3">
      <t>ヒョウカテン</t>
    </rPh>
    <rPh sb="3" eb="5">
      <t>カンサン</t>
    </rPh>
    <phoneticPr fontId="1"/>
  </si>
  <si>
    <t>指標平均</t>
    <rPh sb="0" eb="2">
      <t>シヒョウ</t>
    </rPh>
    <rPh sb="2" eb="4">
      <t>ヘイキン</t>
    </rPh>
    <phoneticPr fontId="1"/>
  </si>
  <si>
    <t>A</t>
    <phoneticPr fontId="1"/>
  </si>
  <si>
    <t>B</t>
    <phoneticPr fontId="1"/>
  </si>
  <si>
    <t>前</t>
    <rPh sb="0" eb="1">
      <t>マエ</t>
    </rPh>
    <phoneticPr fontId="1"/>
  </si>
  <si>
    <t>今年度の研修の予定</t>
    <rPh sb="0" eb="1">
      <t>イマ</t>
    </rPh>
    <rPh sb="7" eb="9">
      <t>ヨテイ</t>
    </rPh>
    <phoneticPr fontId="1"/>
  </si>
  <si>
    <t>経年研修等
の記録
（受講年度）</t>
    <rPh sb="0" eb="2">
      <t>ケイネン</t>
    </rPh>
    <rPh sb="2" eb="5">
      <t>ケンシュウトウ</t>
    </rPh>
    <rPh sb="7" eb="9">
      <t>キロク</t>
    </rPh>
    <rPh sb="11" eb="13">
      <t>ジュコウ</t>
    </rPh>
    <rPh sb="13" eb="15">
      <t>ネンド</t>
    </rPh>
    <phoneticPr fontId="1"/>
  </si>
  <si>
    <t>年度</t>
    <rPh sb="0" eb="2">
      <t>ネンド</t>
    </rPh>
    <phoneticPr fontId="1"/>
  </si>
  <si>
    <t>年度【研修の計画】</t>
    <rPh sb="0" eb="2">
      <t>ネンド</t>
    </rPh>
    <rPh sb="3" eb="5">
      <t>ケンシュウ</t>
    </rPh>
    <rPh sb="6" eb="8">
      <t>ケイカク</t>
    </rPh>
    <phoneticPr fontId="1"/>
  </si>
  <si>
    <t>学　校</t>
    <rPh sb="0" eb="1">
      <t>ガク</t>
    </rPh>
    <rPh sb="2" eb="3">
      <t>コウ</t>
    </rPh>
    <phoneticPr fontId="1"/>
  </si>
  <si>
    <t>資質能力を支えるスキル</t>
  </si>
  <si>
    <t>繰り返し自覚し絶えず意識化を図る資質能力</t>
    <rPh sb="0" eb="1">
      <t>ク</t>
    </rPh>
    <rPh sb="2" eb="3">
      <t>カエ</t>
    </rPh>
    <rPh sb="4" eb="6">
      <t>ジカク</t>
    </rPh>
    <rPh sb="7" eb="8">
      <t>タ</t>
    </rPh>
    <rPh sb="10" eb="13">
      <t>イシキカ</t>
    </rPh>
    <rPh sb="14" eb="15">
      <t>ハカ</t>
    </rPh>
    <rPh sb="16" eb="18">
      <t>シシツ</t>
    </rPh>
    <rPh sb="18" eb="20">
      <t>ノウリョク</t>
    </rPh>
    <phoneticPr fontId="1"/>
  </si>
  <si>
    <t xml:space="preserve">確かな人権意識と共感力 </t>
    <phoneticPr fontId="1"/>
  </si>
  <si>
    <t>高い倫理観と使命感及び確かな子ども理解</t>
    <phoneticPr fontId="1"/>
  </si>
  <si>
    <t>繰り返し自覚し絶えず意識化を図る資質能力</t>
    <phoneticPr fontId="1"/>
  </si>
  <si>
    <t xml:space="preserve">実務指標（経験や研修を積むことで高めていく資質能力） </t>
    <phoneticPr fontId="1"/>
  </si>
  <si>
    <t>身に付けるスキルの具体</t>
    <phoneticPr fontId="1"/>
  </si>
  <si>
    <t>キャリアステージで身につけるスキル</t>
    <rPh sb="9" eb="10">
      <t>ミ</t>
    </rPh>
    <phoneticPr fontId="1"/>
  </si>
  <si>
    <t>求められる資質能力</t>
    <rPh sb="0" eb="1">
      <t>モト</t>
    </rPh>
    <rPh sb="5" eb="7">
      <t>シシツ</t>
    </rPh>
    <rPh sb="7" eb="9">
      <t>ノウリョク</t>
    </rPh>
    <phoneticPr fontId="1"/>
  </si>
  <si>
    <t>資質能力やスキルの詳細</t>
    <rPh sb="0" eb="2">
      <t>シシツ</t>
    </rPh>
    <rPh sb="2" eb="4">
      <t>ノウリョク</t>
    </rPh>
    <rPh sb="9" eb="11">
      <t>ショウサイ</t>
    </rPh>
    <phoneticPr fontId="1"/>
  </si>
  <si>
    <t>①全ての人の人権を尊重する態度②児童生徒や保護者の思いを感じ取る力</t>
  </si>
  <si>
    <t>①社会の秩序と規律を遵守し、信頼される存在　　②教員としての責務の自覚　　③子どもに関する確かな科学的知見と深い人間愛</t>
    <phoneticPr fontId="1"/>
  </si>
  <si>
    <t>Ⅰ基礎形成期</t>
    <phoneticPr fontId="1"/>
  </si>
  <si>
    <t>Ⅳ深化・貢献期</t>
    <phoneticPr fontId="1"/>
  </si>
  <si>
    <t>深化・貢献研修</t>
    <rPh sb="5" eb="7">
      <t>ケンシュウ</t>
    </rPh>
    <phoneticPr fontId="1"/>
  </si>
  <si>
    <t>Ⅲ充実期</t>
    <phoneticPr fontId="1"/>
  </si>
  <si>
    <t>Ⅱ伸長期</t>
    <phoneticPr fontId="1"/>
  </si>
  <si>
    <t>職能期（相当）</t>
    <rPh sb="4" eb="6">
      <t>ソウトウ</t>
    </rPh>
    <phoneticPr fontId="1"/>
  </si>
  <si>
    <t>県理念
指標</t>
    <rPh sb="0" eb="1">
      <t>ケン</t>
    </rPh>
    <rPh sb="1" eb="3">
      <t>リネン</t>
    </rPh>
    <rPh sb="4" eb="6">
      <t>シヒョウ</t>
    </rPh>
    <phoneticPr fontId="1"/>
  </si>
  <si>
    <t>C</t>
    <phoneticPr fontId="1"/>
  </si>
  <si>
    <t>D</t>
    <phoneticPr fontId="1"/>
  </si>
  <si>
    <t>E</t>
    <phoneticPr fontId="1"/>
  </si>
  <si>
    <t>C
平均</t>
    <rPh sb="2" eb="4">
      <t>ヘイキン</t>
    </rPh>
    <phoneticPr fontId="1"/>
  </si>
  <si>
    <t>D
平均</t>
    <phoneticPr fontId="1"/>
  </si>
  <si>
    <t>E
平均</t>
    <phoneticPr fontId="1"/>
  </si>
  <si>
    <t>C
ＭＡＸ</t>
    <phoneticPr fontId="1"/>
  </si>
  <si>
    <t>D
ＭＡＸ</t>
    <phoneticPr fontId="1"/>
  </si>
  <si>
    <t>E
ＭＡＸ</t>
    <phoneticPr fontId="1"/>
  </si>
  <si>
    <t>理念
指標</t>
    <rPh sb="0" eb="2">
      <t>リネン</t>
    </rPh>
    <rPh sb="3" eb="5">
      <t>シヒョウ</t>
    </rPh>
    <phoneticPr fontId="1"/>
  </si>
  <si>
    <t>実務指標</t>
    <rPh sb="0" eb="2">
      <t>ジツム</t>
    </rPh>
    <rPh sb="2" eb="4">
      <t>シヒョウ</t>
    </rPh>
    <phoneticPr fontId="1"/>
  </si>
  <si>
    <t>令和８</t>
    <rPh sb="0" eb="2">
      <t>レイワ</t>
    </rPh>
    <phoneticPr fontId="1"/>
  </si>
  <si>
    <t>点</t>
    <rPh sb="0" eb="1">
      <t>テン</t>
    </rPh>
    <phoneticPr fontId="1"/>
  </si>
  <si>
    <r>
      <t xml:space="preserve">  研修計画を立てるお手伝いをさせていただきます。長野市教育センター研修講座、校内研修・・・等々の様々な研修を、まずは自分の実態を</t>
    </r>
    <r>
      <rPr>
        <b/>
        <sz val="11"/>
        <color rgb="FFFF0000"/>
        <rFont val="ＭＳ Ｐ明朝"/>
        <family val="1"/>
        <charset val="128"/>
      </rPr>
      <t>チェックシート</t>
    </r>
    <r>
      <rPr>
        <sz val="11"/>
        <rFont val="ＭＳ Ｐ明朝"/>
        <family val="1"/>
        <charset val="128"/>
      </rPr>
      <t>で把握してし、その分析結果に基づいて、計画してみましょう。</t>
    </r>
    <rPh sb="2" eb="4">
      <t>ケンシュウ</t>
    </rPh>
    <rPh sb="4" eb="6">
      <t>ケイカク</t>
    </rPh>
    <rPh sb="7" eb="8">
      <t>タ</t>
    </rPh>
    <rPh sb="11" eb="13">
      <t>テツダ</t>
    </rPh>
    <rPh sb="25" eb="28">
      <t>ナガノシ</t>
    </rPh>
    <rPh sb="28" eb="30">
      <t>キョウイク</t>
    </rPh>
    <rPh sb="34" eb="36">
      <t>ケンシュウ</t>
    </rPh>
    <rPh sb="36" eb="38">
      <t>コウザ</t>
    </rPh>
    <rPh sb="39" eb="41">
      <t>コウナイ</t>
    </rPh>
    <rPh sb="41" eb="43">
      <t>ケンシュウ</t>
    </rPh>
    <rPh sb="46" eb="48">
      <t>トウトウ</t>
    </rPh>
    <rPh sb="49" eb="51">
      <t>サマザマ</t>
    </rPh>
    <rPh sb="52" eb="54">
      <t>ケンシュウ</t>
    </rPh>
    <rPh sb="59" eb="61">
      <t>ジブン</t>
    </rPh>
    <rPh sb="62" eb="64">
      <t>ジッタイ</t>
    </rPh>
    <rPh sb="73" eb="75">
      <t>ハアク</t>
    </rPh>
    <rPh sb="81" eb="85">
      <t>ブンセキケッカ</t>
    </rPh>
    <rPh sb="86" eb="87">
      <t>モト</t>
    </rPh>
    <rPh sb="91" eb="93">
      <t>ケイカク</t>
    </rPh>
    <phoneticPr fontId="1"/>
  </si>
  <si>
    <t>本年度研修の振り返りは、Plantで実施してください。</t>
    <rPh sb="0" eb="3">
      <t>ホンネンド</t>
    </rPh>
    <rPh sb="3" eb="5">
      <t>ケンシュウ</t>
    </rPh>
    <rPh sb="6" eb="7">
      <t>フ</t>
    </rPh>
    <rPh sb="8" eb="9">
      <t>カエ</t>
    </rPh>
    <rPh sb="18" eb="20">
      <t>ジッシ</t>
    </rPh>
    <phoneticPr fontId="1"/>
  </si>
  <si>
    <r>
      <rPr>
        <sz val="11"/>
        <color theme="1"/>
        <rFont val="HG丸ｺﾞｼｯｸM-PRO"/>
        <family val="3"/>
        <charset val="128"/>
      </rPr>
      <t>令和８年度 長野市教育センター</t>
    </r>
    <r>
      <rPr>
        <sz val="12"/>
        <color theme="1"/>
        <rFont val="HG丸ｺﾞｼｯｸM-PRO"/>
        <family val="3"/>
        <charset val="128"/>
      </rPr>
      <t>　</t>
    </r>
    <r>
      <rPr>
        <sz val="16"/>
        <color theme="1"/>
        <rFont val="HG丸ｺﾞｼｯｸM-PRO"/>
        <family val="3"/>
        <charset val="128"/>
      </rPr>
      <t>研修講座情報一覧</t>
    </r>
    <rPh sb="0" eb="2">
      <t>レイワ</t>
    </rPh>
    <rPh sb="3" eb="4">
      <t>ネン</t>
    </rPh>
    <rPh sb="16" eb="18">
      <t>ケンシュウ</t>
    </rPh>
    <rPh sb="20" eb="22">
      <t>ジョウホウ</t>
    </rPh>
    <rPh sb="22" eb="24">
      <t>イチラン</t>
    </rPh>
    <phoneticPr fontId="1"/>
  </si>
  <si>
    <t>キャリア</t>
    <phoneticPr fontId="1"/>
  </si>
  <si>
    <t>対象校種</t>
    <rPh sb="0" eb="2">
      <t>タイショウ</t>
    </rPh>
    <rPh sb="2" eb="3">
      <t>コウ</t>
    </rPh>
    <rPh sb="3" eb="4">
      <t>シュ</t>
    </rPh>
    <phoneticPr fontId="1"/>
  </si>
  <si>
    <t>主に培われる資質能力及び支える１４のスキル</t>
    <rPh sb="0" eb="1">
      <t>オモ</t>
    </rPh>
    <rPh sb="2" eb="3">
      <t>ツチカ</t>
    </rPh>
    <rPh sb="6" eb="8">
      <t>シシツ</t>
    </rPh>
    <rPh sb="8" eb="10">
      <t>ノウリョク</t>
    </rPh>
    <rPh sb="10" eb="11">
      <t>オヨ</t>
    </rPh>
    <rPh sb="12" eb="13">
      <t>ササ</t>
    </rPh>
    <phoneticPr fontId="1"/>
  </si>
  <si>
    <t>Unit</t>
    <phoneticPr fontId="1"/>
  </si>
  <si>
    <t>分野</t>
    <rPh sb="0" eb="2">
      <t>ブンヤ</t>
    </rPh>
    <phoneticPr fontId="1"/>
  </si>
  <si>
    <t>講座
番号</t>
    <rPh sb="0" eb="2">
      <t>コウザ</t>
    </rPh>
    <rPh sb="3" eb="5">
      <t>バンゴウ</t>
    </rPh>
    <phoneticPr fontId="1"/>
  </si>
  <si>
    <t>講座名</t>
    <rPh sb="0" eb="2">
      <t>コウザ</t>
    </rPh>
    <rPh sb="2" eb="3">
      <t>メイ</t>
    </rPh>
    <phoneticPr fontId="1"/>
  </si>
  <si>
    <t>場所</t>
    <rPh sb="0" eb="2">
      <t>バショ</t>
    </rPh>
    <phoneticPr fontId="1"/>
  </si>
  <si>
    <t>形態</t>
    <rPh sb="0" eb="2">
      <t>ケイタイ</t>
    </rPh>
    <phoneticPr fontId="1"/>
  </si>
  <si>
    <t>市外</t>
    <rPh sb="0" eb="2">
      <t>シガイ</t>
    </rPh>
    <phoneticPr fontId="1"/>
  </si>
  <si>
    <t>しなのきⅡ</t>
    <phoneticPr fontId="1"/>
  </si>
  <si>
    <t>開催日</t>
    <rPh sb="0" eb="3">
      <t>カイサイビ</t>
    </rPh>
    <phoneticPr fontId="1"/>
  </si>
  <si>
    <t>指定</t>
    <rPh sb="0" eb="2">
      <t>シテイ</t>
    </rPh>
    <phoneticPr fontId="1"/>
  </si>
  <si>
    <t>希望</t>
    <rPh sb="0" eb="2">
      <t>キボウ</t>
    </rPh>
    <phoneticPr fontId="1"/>
  </si>
  <si>
    <t>基礎</t>
    <rPh sb="0" eb="2">
      <t>キソ</t>
    </rPh>
    <phoneticPr fontId="1"/>
  </si>
  <si>
    <t>伸張</t>
    <rPh sb="0" eb="2">
      <t>シンチョウ</t>
    </rPh>
    <phoneticPr fontId="1"/>
  </si>
  <si>
    <t>充実</t>
    <rPh sb="0" eb="2">
      <t>ジュウジツ</t>
    </rPh>
    <phoneticPr fontId="1"/>
  </si>
  <si>
    <t>深化</t>
    <rPh sb="0" eb="2">
      <t>シンカ</t>
    </rPh>
    <phoneticPr fontId="1"/>
  </si>
  <si>
    <t>幼保</t>
    <rPh sb="0" eb="1">
      <t>ヨウ</t>
    </rPh>
    <rPh sb="1" eb="2">
      <t>ホ</t>
    </rPh>
    <phoneticPr fontId="1"/>
  </si>
  <si>
    <t>小</t>
    <rPh sb="0" eb="1">
      <t>ショウ</t>
    </rPh>
    <phoneticPr fontId="1"/>
  </si>
  <si>
    <t>中</t>
    <rPh sb="0" eb="1">
      <t>チュウ</t>
    </rPh>
    <phoneticPr fontId="1"/>
  </si>
  <si>
    <t>高</t>
    <rPh sb="0" eb="1">
      <t>コウ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</si>
  <si>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</si>
  <si>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</si>
  <si>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</si>
  <si>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</si>
  <si>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</si>
  <si>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</si>
  <si>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</si>
  <si>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</si>
  <si>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</si>
  <si>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</si>
  <si>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</si>
  <si>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</si>
  <si>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</si>
  <si>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</si>
  <si>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整列番号</t>
    <rPh sb="0" eb="2">
      <t>セイレツ</t>
    </rPh>
    <rPh sb="2" eb="4">
      <t>バンゴウ</t>
    </rPh>
    <phoneticPr fontId="1"/>
  </si>
  <si>
    <t>分類</t>
    <rPh sb="0" eb="2">
      <t>ブンルイ</t>
    </rPh>
    <phoneticPr fontId="1"/>
  </si>
  <si>
    <t>講座番号</t>
    <rPh sb="0" eb="2">
      <t>コウザ</t>
    </rPh>
    <rPh sb="2" eb="4">
      <t>バンゴウ</t>
    </rPh>
    <phoneticPr fontId="1"/>
  </si>
  <si>
    <t>学び改善</t>
  </si>
  <si>
    <t>4311</t>
  </si>
  <si>
    <t>「主体的・対話的で深い学び」の実現</t>
  </si>
  <si>
    <t>7533</t>
  </si>
  <si>
    <t>各学校</t>
  </si>
  <si>
    <t>♡</t>
  </si>
  <si>
    <t>可</t>
  </si>
  <si>
    <t>未</t>
  </si>
  <si>
    <t/>
  </si>
  <si>
    <t>〇</t>
  </si>
  <si>
    <t>4177</t>
  </si>
  <si>
    <t>国語</t>
  </si>
  <si>
    <t>4113</t>
  </si>
  <si>
    <t>子ども理解から始める国語科の授業づくり</t>
  </si>
  <si>
    <t>5241</t>
  </si>
  <si>
    <t>市教育センター</t>
  </si>
  <si>
    <t>3321</t>
  </si>
  <si>
    <t>4115</t>
  </si>
  <si>
    <t>子どもが主体的に探究する国語の授業</t>
  </si>
  <si>
    <t>5250</t>
  </si>
  <si>
    <t>3401</t>
  </si>
  <si>
    <t>社会</t>
  </si>
  <si>
    <t>8611</t>
  </si>
  <si>
    <t>エネルギーセンターで学ぶ環境教育</t>
  </si>
  <si>
    <t>―</t>
  </si>
  <si>
    <t>2611</t>
  </si>
  <si>
    <t>4125</t>
  </si>
  <si>
    <t>社会的な見方・考え方を働かせた授業づくり</t>
  </si>
  <si>
    <t>5252</t>
  </si>
  <si>
    <t>3403</t>
  </si>
  <si>
    <t>算数数学</t>
  </si>
  <si>
    <t>4131</t>
  </si>
  <si>
    <t>小学校　みんなで学び合う算数の授業づくり</t>
  </si>
  <si>
    <t>5261</t>
  </si>
  <si>
    <t>3501</t>
  </si>
  <si>
    <t>4133</t>
  </si>
  <si>
    <t>中学校数学　深い学びを実現する授業づくり</t>
  </si>
  <si>
    <t>5301</t>
  </si>
  <si>
    <t>理科</t>
  </si>
  <si>
    <t>4151</t>
  </si>
  <si>
    <t>興味や疑問を生かす理科授業づくり　中学年</t>
  </si>
  <si>
    <t>6211</t>
  </si>
  <si>
    <t>各学校・市教セ</t>
  </si>
  <si>
    <t>4152</t>
  </si>
  <si>
    <t>興味や疑問を生かす理科授業づくり　高学年</t>
  </si>
  <si>
    <t>6213</t>
  </si>
  <si>
    <t>エムウェーブ</t>
  </si>
  <si>
    <t>4153</t>
  </si>
  <si>
    <t>興味や疑問を生かす理科授業づくり　中学校</t>
  </si>
  <si>
    <t>7112</t>
  </si>
  <si>
    <t>4141</t>
  </si>
  <si>
    <t>授業に使える教材をつくろう</t>
  </si>
  <si>
    <t>5515</t>
  </si>
  <si>
    <t>否</t>
  </si>
  <si>
    <t>充</t>
  </si>
  <si>
    <t>4148</t>
  </si>
  <si>
    <t>科学的に探究する理科の授業づくり</t>
  </si>
  <si>
    <t>6151</t>
  </si>
  <si>
    <t>英語等</t>
  </si>
  <si>
    <t>4162</t>
  </si>
  <si>
    <t>「伝えたい！知りたい！」から始まる英語授業</t>
  </si>
  <si>
    <t>7121</t>
  </si>
  <si>
    <t>市教セ
芹田体</t>
  </si>
  <si>
    <t>4167</t>
  </si>
  <si>
    <t>子どもが動く！心が動く！英語の授業づくり</t>
  </si>
  <si>
    <t>7211</t>
  </si>
  <si>
    <t>音楽</t>
  </si>
  <si>
    <t>4171</t>
  </si>
  <si>
    <t>Let's enjoy music歌唱</t>
  </si>
  <si>
    <t>7212</t>
  </si>
  <si>
    <t>未・充</t>
  </si>
  <si>
    <t>保体</t>
  </si>
  <si>
    <t>4174</t>
  </si>
  <si>
    <t>アダプテッドの視点で考える体育授業</t>
  </si>
  <si>
    <t>7261</t>
  </si>
  <si>
    <t>未・絆</t>
  </si>
  <si>
    <t>4173</t>
  </si>
  <si>
    <t>今こそ教材！子どもが夢中になる体育授業</t>
  </si>
  <si>
    <t>7213</t>
  </si>
  <si>
    <t>生活総合</t>
  </si>
  <si>
    <t>楽しい生活科・総合的な学習の時間</t>
  </si>
  <si>
    <t>7521</t>
  </si>
  <si>
    <t>道徳</t>
  </si>
  <si>
    <t>4211</t>
  </si>
  <si>
    <t>子どもと対話する！「考え、議論する道徳」</t>
  </si>
  <si>
    <t>7531</t>
  </si>
  <si>
    <t>絆</t>
  </si>
  <si>
    <t>特活課外等</t>
  </si>
  <si>
    <t>4215</t>
  </si>
  <si>
    <t>よりよく生きる力を育てる特別活動</t>
  </si>
  <si>
    <t>7532</t>
  </si>
  <si>
    <t>健安危機</t>
  </si>
  <si>
    <t>知って守ろう子どもの命</t>
  </si>
  <si>
    <t>2811</t>
  </si>
  <si>
    <t>♣</t>
  </si>
  <si>
    <t>安</t>
  </si>
  <si>
    <t>災害から身を守る防災教育</t>
  </si>
  <si>
    <t>5219</t>
  </si>
  <si>
    <t>2629</t>
  </si>
  <si>
    <t>安全で楽しいスケート教室</t>
  </si>
  <si>
    <t>5171</t>
  </si>
  <si>
    <t>信大教FABLABO</t>
  </si>
  <si>
    <t>児童生徒の心身の健康</t>
  </si>
  <si>
    <t>2614</t>
  </si>
  <si>
    <t>生徒理解</t>
  </si>
  <si>
    <t>いじめ事案のカギは初期対応！</t>
  </si>
  <si>
    <t>不登校やいじめを生まない集団をめざして</t>
  </si>
  <si>
    <t>不登校児童生徒への理解と支援</t>
  </si>
  <si>
    <t>8213</t>
  </si>
  <si>
    <t>個に応じた支援につなげる『子ども理解』とは</t>
  </si>
  <si>
    <t>2211</t>
  </si>
  <si>
    <t>特別支援</t>
  </si>
  <si>
    <t>インクルーシブな学校づくりⅠ</t>
  </si>
  <si>
    <t>▲</t>
  </si>
  <si>
    <t>７月27日(月)
～
８月4日(火)</t>
  </si>
  <si>
    <t>インクルーシブな学校づくりⅡ</t>
  </si>
  <si>
    <t>4176</t>
  </si>
  <si>
    <t>信大教学びのセンター</t>
  </si>
  <si>
    <t>自閉症・情緒障害学級等の授業づくり</t>
  </si>
  <si>
    <t>0121</t>
  </si>
  <si>
    <t>7582</t>
  </si>
  <si>
    <t>知的障害学級の授業づくり</t>
  </si>
  <si>
    <t>0321</t>
  </si>
  <si>
    <t>7581</t>
  </si>
  <si>
    <t>情報</t>
  </si>
  <si>
    <t>5211</t>
  </si>
  <si>
    <t>出前研修　デジタル学習基盤の活用等々</t>
  </si>
  <si>
    <t>エネルギーセンター</t>
  </si>
  <si>
    <t>希望の日</t>
  </si>
  <si>
    <t>5218</t>
  </si>
  <si>
    <t>5111</t>
  </si>
  <si>
    <t>先生もアップデート！情報モラル教育の基本</t>
  </si>
  <si>
    <t>5112</t>
  </si>
  <si>
    <t>学校における情報セキュリティ・著作権</t>
  </si>
  <si>
    <t>■</t>
  </si>
  <si>
    <t>5141</t>
  </si>
  <si>
    <t>生成AIを授業で扱う際の課題と方向性</t>
  </si>
  <si>
    <t>7583</t>
  </si>
  <si>
    <t>未・安・充</t>
  </si>
  <si>
    <t>5145</t>
  </si>
  <si>
    <t>生成AIで変わる！学校の働き方新常識A</t>
  </si>
  <si>
    <t>7584</t>
  </si>
  <si>
    <t>5146</t>
  </si>
  <si>
    <t>生成AIで変わる！学校の働き方新常識B</t>
  </si>
  <si>
    <t>7911</t>
  </si>
  <si>
    <t>5147</t>
  </si>
  <si>
    <t>生成AIで変わる！学校の働き方新常識C</t>
  </si>
  <si>
    <t>8192</t>
  </si>
  <si>
    <t>共和小</t>
  </si>
  <si>
    <t>5148</t>
  </si>
  <si>
    <t>生成AIで変わる！学校の働き方新常識D</t>
  </si>
  <si>
    <t>8193</t>
  </si>
  <si>
    <t>5149</t>
  </si>
  <si>
    <t>生成AIで変わる！学校の働き方新常識E</t>
  </si>
  <si>
    <t>5217</t>
  </si>
  <si>
    <t>個別最適な学びを支えるミライシード研修</t>
  </si>
  <si>
    <t>5221</t>
  </si>
  <si>
    <t>授業と講義で個別最適・深い学びを体感！</t>
  </si>
  <si>
    <t>5237</t>
  </si>
  <si>
    <t>事例で学ぶ自由進度学習・個別最適な学び</t>
  </si>
  <si>
    <t>5216</t>
  </si>
  <si>
    <t>Canvaで創る創造と協働の学びの場　</t>
  </si>
  <si>
    <t>9999</t>
  </si>
  <si>
    <t>小・中プログラミングでAIの仕組みを体感</t>
  </si>
  <si>
    <t>1161</t>
  </si>
  <si>
    <t>キャンバやパワポで簡単な動画教材づくり</t>
  </si>
  <si>
    <t>2115</t>
  </si>
  <si>
    <t>初心者でも驚くほど簡単にできる写真編集</t>
  </si>
  <si>
    <t>1341</t>
  </si>
  <si>
    <t>5251</t>
  </si>
  <si>
    <t>貸出用ドローンの操作と学校での活用</t>
  </si>
  <si>
    <t>初級エクセル　簡単な関数・グラフ</t>
  </si>
  <si>
    <t>1411</t>
  </si>
  <si>
    <t>大量印刷も怖くない！ワード差込印刷スキル</t>
  </si>
  <si>
    <t>1381</t>
  </si>
  <si>
    <t>中上級Excel　データベースとマクロ</t>
  </si>
  <si>
    <t>1731</t>
  </si>
  <si>
    <t>会場校</t>
  </si>
  <si>
    <t>初任研
1年次</t>
  </si>
  <si>
    <t>1111</t>
  </si>
  <si>
    <t>初任研 スタート研修</t>
  </si>
  <si>
    <t>1112</t>
  </si>
  <si>
    <t>初任研 春期参観研修（小）</t>
  </si>
  <si>
    <t>2812</t>
  </si>
  <si>
    <t>各研修会場</t>
  </si>
  <si>
    <t>0331</t>
  </si>
  <si>
    <t>1113</t>
  </si>
  <si>
    <t>初任研 春期参観研修（中）</t>
  </si>
  <si>
    <t>2813</t>
  </si>
  <si>
    <t>1211</t>
  </si>
  <si>
    <t>初任研 教科指導研修①</t>
  </si>
  <si>
    <t>1351</t>
  </si>
  <si>
    <t>初任研 児童・生徒理解研修</t>
  </si>
  <si>
    <t>信大工</t>
  </si>
  <si>
    <t>絆・充</t>
  </si>
  <si>
    <t>1321</t>
  </si>
  <si>
    <t>1331</t>
  </si>
  <si>
    <t>初任研 教科指導研修②</t>
  </si>
  <si>
    <t>1311</t>
  </si>
  <si>
    <t>1121</t>
  </si>
  <si>
    <t>初任研 夏期仲間づくり研修</t>
  </si>
  <si>
    <t>2901</t>
  </si>
  <si>
    <t>1122</t>
  </si>
  <si>
    <t>初任研 夏期教科指導研修③</t>
  </si>
  <si>
    <t>1123</t>
  </si>
  <si>
    <t>初任研 夏期地域課題研修</t>
  </si>
  <si>
    <t>８月中</t>
  </si>
  <si>
    <t>初任研 特別支援・安全教育研修</t>
  </si>
  <si>
    <t>初任研 道徳・人権研修</t>
  </si>
  <si>
    <t>2613</t>
  </si>
  <si>
    <t>1131</t>
  </si>
  <si>
    <t>初任研 秋期実践研修（小中）</t>
  </si>
  <si>
    <t>２学期中（11月末まで）
全体公開は11月18日(金)</t>
  </si>
  <si>
    <t>1132</t>
  </si>
  <si>
    <t>初任研 冬期ふりかえり研修</t>
  </si>
  <si>
    <t>初任研
２年次</t>
  </si>
  <si>
    <t>1711</t>
  </si>
  <si>
    <t>２年次研 学級経営力向上研修</t>
  </si>
  <si>
    <t>市理科センター</t>
  </si>
  <si>
    <t>1701</t>
  </si>
  <si>
    <t>２年次研 教科等指導力向上研修</t>
  </si>
  <si>
    <t>8月～12月</t>
  </si>
  <si>
    <t>1721</t>
  </si>
  <si>
    <t>２年次研 異校種体験研修</t>
  </si>
  <si>
    <t>２学期中</t>
  </si>
  <si>
    <t>1712</t>
  </si>
  <si>
    <t>初任者研修　まとめ研修</t>
  </si>
  <si>
    <t>市内小中学校</t>
  </si>
  <si>
    <t>キUPⅠ</t>
  </si>
  <si>
    <t>2111</t>
  </si>
  <si>
    <t>キャリアUPⅠ①　教師力向上研修　　</t>
  </si>
  <si>
    <t>市内学校</t>
  </si>
  <si>
    <t>安・充</t>
  </si>
  <si>
    <t>2112</t>
  </si>
  <si>
    <t>キャリアUPⅠ②　選択研修Ⅰ</t>
  </si>
  <si>
    <t>南部小学校、芹田体育館</t>
  </si>
  <si>
    <t>各研修の期日</t>
  </si>
  <si>
    <t>1602</t>
  </si>
  <si>
    <t>2113</t>
  </si>
  <si>
    <t>キャリアUPⅠ③　授業参観・研究会</t>
  </si>
  <si>
    <t>芹田体育館</t>
  </si>
  <si>
    <t>1603</t>
  </si>
  <si>
    <t>2114</t>
  </si>
  <si>
    <t>キャリアUPⅠ④　選択研修Ⅱ</t>
  </si>
  <si>
    <t>各講座の期日</t>
  </si>
  <si>
    <t>2116</t>
  </si>
  <si>
    <t>キャリアUPⅠ⑤　まとめ</t>
  </si>
  <si>
    <t>キUPⅡ</t>
  </si>
  <si>
    <t>2411</t>
  </si>
  <si>
    <t>キャリアUPⅡ①　スタート研修</t>
  </si>
  <si>
    <t>2421</t>
  </si>
  <si>
    <t>キャリアUPⅡ②　中堅教員の資質能力研修</t>
  </si>
  <si>
    <t>絆・安</t>
  </si>
  <si>
    <t>2431</t>
  </si>
  <si>
    <t>キャリアUPⅡ③「教育の情報化」選択研修</t>
  </si>
  <si>
    <t>未・安</t>
  </si>
  <si>
    <t>2441</t>
  </si>
  <si>
    <t>キャリアUPⅡ④　教師力向上研修</t>
  </si>
  <si>
    <t>2451</t>
  </si>
  <si>
    <t>キャリアUPⅡ⑤　授業公開・研究会</t>
  </si>
  <si>
    <t>2452</t>
  </si>
  <si>
    <t>キャリアUPⅡ⑥　授業参観・研究会</t>
  </si>
  <si>
    <t>2511</t>
  </si>
  <si>
    <t>キャリアUPⅡ⑦　社会体験研修</t>
  </si>
  <si>
    <t>夏期休業中</t>
  </si>
  <si>
    <t>2615</t>
  </si>
  <si>
    <t>キャリアUPⅡ⑧キャリア教育研修</t>
  </si>
  <si>
    <t>キャリアUPⅡ⑨　選択研修Ⅰ</t>
  </si>
  <si>
    <t>2612</t>
  </si>
  <si>
    <t>キャリアUPⅡ⑩　選択研修Ⅱ</t>
  </si>
  <si>
    <t>キャリアUPⅡ⑪　まとめ</t>
  </si>
  <si>
    <t>キUPⅢ</t>
  </si>
  <si>
    <t>キャリアUPⅢ 校外研修</t>
  </si>
  <si>
    <t>各研修日の期日</t>
  </si>
  <si>
    <t>キャリアUPⅢ 校内研修</t>
  </si>
  <si>
    <t>対象者が校内で設定</t>
  </si>
  <si>
    <t>キUPⅣ</t>
  </si>
  <si>
    <t>深化・貢献期研修（キャリアUPⅣ）</t>
  </si>
  <si>
    <t>篠ノ井西小</t>
  </si>
  <si>
    <t>校長研</t>
  </si>
  <si>
    <t>0103</t>
  </si>
  <si>
    <t>市着任校長 教育の情報化研修Ａ</t>
  </si>
  <si>
    <t>市教セ他</t>
  </si>
  <si>
    <t>0101</t>
  </si>
  <si>
    <t>0104</t>
  </si>
  <si>
    <t>市着任校長 教育の情報化研修Ｂ</t>
  </si>
  <si>
    <t>0102</t>
  </si>
  <si>
    <t>新任校長研修</t>
  </si>
  <si>
    <t>全</t>
  </si>
  <si>
    <t>0106</t>
  </si>
  <si>
    <t>着任校長ＣＳ・リスクマネジメント研修</t>
  </si>
  <si>
    <t>学校管理職(校長)特別支援教育研修</t>
  </si>
  <si>
    <t>校長マネジメント研修①</t>
  </si>
  <si>
    <t>0107</t>
  </si>
  <si>
    <t>校長マネジメント研修②</t>
  </si>
  <si>
    <t>教頭研</t>
  </si>
  <si>
    <t>0311</t>
  </si>
  <si>
    <t>市着任教頭 情報実務研修A</t>
  </si>
  <si>
    <t>市内各事業所</t>
  </si>
  <si>
    <t>0302</t>
  </si>
  <si>
    <t>0312</t>
  </si>
  <si>
    <t>市着任教頭 情報実務研修B</t>
  </si>
  <si>
    <t>0303</t>
  </si>
  <si>
    <t>学校管理職（教頭）人権教育研修</t>
  </si>
  <si>
    <t>0301</t>
  </si>
  <si>
    <t>新任教頭研修</t>
  </si>
  <si>
    <t>着任教頭ＣＳ・リーダー研修</t>
  </si>
  <si>
    <t>教頭マネジメント研修①</t>
  </si>
  <si>
    <t>教頭マネジメント研修②</t>
  </si>
  <si>
    <t>ﾏﾈｼﾞﾒﾝﾄ</t>
  </si>
  <si>
    <t>学校組織マネジメント</t>
  </si>
  <si>
    <t>学年組織マネジメント</t>
  </si>
  <si>
    <t>研究</t>
  </si>
  <si>
    <t>非認知能力を育むためのクロストーク①</t>
  </si>
  <si>
    <t>8211</t>
  </si>
  <si>
    <t>非認知能力を育むためのクロストーク②</t>
  </si>
  <si>
    <t>8212</t>
  </si>
  <si>
    <t>特新担</t>
  </si>
  <si>
    <t>特別支援学級新任担当教員（特新担）研修①</t>
  </si>
  <si>
    <t>特新担研修②　選択研修</t>
  </si>
  <si>
    <t>4212</t>
  </si>
  <si>
    <t>特支コ</t>
  </si>
  <si>
    <t>特別支援教育コーディネーター研修①</t>
  </si>
  <si>
    <t>２</t>
  </si>
  <si>
    <t>５</t>
  </si>
  <si>
    <t>特別支援教育コーディネーター研修②</t>
  </si>
  <si>
    <t>登支コ</t>
  </si>
  <si>
    <t>登校支援コーディネーター研修①</t>
  </si>
  <si>
    <t>2</t>
  </si>
  <si>
    <t>8</t>
  </si>
  <si>
    <t>登校支援コーディネーター研修②</t>
  </si>
  <si>
    <t>登校支援コーディネーター研修③</t>
  </si>
  <si>
    <t>初任指導</t>
  </si>
  <si>
    <t>初任者研修 研修コーディネーター研修①</t>
  </si>
  <si>
    <t>初任者研修 研修コーディネーター研修②</t>
  </si>
  <si>
    <t>部活動主任</t>
  </si>
  <si>
    <t>これからのスポーツ・文化芸術活動を考える</t>
  </si>
  <si>
    <t>5121</t>
  </si>
  <si>
    <t>学校司書・司書教諭</t>
  </si>
  <si>
    <t>学校図書館の充実</t>
  </si>
  <si>
    <t>選択</t>
    <rPh sb="0" eb="2">
      <t>センタク</t>
    </rPh>
    <phoneticPr fontId="1"/>
  </si>
  <si>
    <t>〇</t>
    <phoneticPr fontId="1"/>
  </si>
  <si>
    <t>研修講座情報</t>
  </si>
  <si>
    <t>最大５の処理</t>
    <rPh sb="0" eb="2">
      <t>サイダイ</t>
    </rPh>
    <rPh sb="4" eb="6">
      <t>ショリ</t>
    </rPh>
    <phoneticPr fontId="1"/>
  </si>
  <si>
    <t>選択値</t>
    <rPh sb="0" eb="2">
      <t>センタク</t>
    </rPh>
    <rPh sb="2" eb="3">
      <t>チ</t>
    </rPh>
    <phoneticPr fontId="1"/>
  </si>
  <si>
    <t>A～E</t>
    <phoneticPr fontId="1"/>
  </si>
  <si>
    <t>1/27
案</t>
    <rPh sb="5" eb="6">
      <t>アン</t>
    </rPh>
    <phoneticPr fontId="1"/>
  </si>
  <si>
    <t>　　　</t>
    <phoneticPr fontId="1"/>
  </si>
  <si>
    <t>学　校　名</t>
    <rPh sb="0" eb="1">
      <t>ガク</t>
    </rPh>
    <rPh sb="2" eb="3">
      <t>コウ</t>
    </rPh>
    <rPh sb="4" eb="5">
      <t>ナ</t>
    </rPh>
    <phoneticPr fontId="1"/>
  </si>
  <si>
    <t>お　名　前</t>
    <rPh sb="2" eb="3">
      <t>ナ</t>
    </rPh>
    <rPh sb="4" eb="5">
      <t>マエ</t>
    </rPh>
    <phoneticPr fontId="1"/>
  </si>
  <si>
    <t>センター小中学校</t>
    <rPh sb="4" eb="8">
      <t>ショウチュウガッコウ</t>
    </rPh>
    <phoneticPr fontId="1"/>
  </si>
  <si>
    <t>長野　太郎</t>
    <rPh sb="0" eb="2">
      <t>ナガノ</t>
    </rPh>
    <rPh sb="3" eb="5">
      <t>タロウ</t>
    </rPh>
    <phoneticPr fontId="1"/>
  </si>
  <si>
    <t>A</t>
  </si>
  <si>
    <t>B</t>
  </si>
  <si>
    <t>・職務に関する最新の動向を把握したり、自分が得意とするスキルを磨いたりして、力量向上を図る。</t>
    <phoneticPr fontId="1"/>
  </si>
  <si>
    <t>①地域コミュニティの拠点としての学校づくりー地域連携によるキャリア教育</t>
  </si>
  <si>
    <t>①地域コミュニティの拠点としての学校づくりー地域連携によるキャリア教育</t>
    <phoneticPr fontId="1"/>
  </si>
  <si>
    <t>②地域をフィールドにした学びづくりー地域連携によるキャリア教育</t>
  </si>
  <si>
    <t>②地域をフィールドにした学びづくりー地域連携によるキャリア教育</t>
    <phoneticPr fontId="1"/>
  </si>
  <si>
    <t>・地域の活動や行事に積極的に参加したり、地域の方々と交流したりして、地域理解に努める。 ― 子どもたちの学びと社会とのつながりを見通すキャリア教育の視点をもち、地域の人々との関わりや実社会における体験的な学びの意義を理解する。</t>
    <rPh sb="23" eb="25">
      <t>カタガタ</t>
    </rPh>
    <phoneticPr fontId="1"/>
  </si>
  <si>
    <t>・地域素材を教材化したり、地域での体験学習を取り入れたりして、児童生徒が地域を理解し、そのよさを実感できるようにする。 ― 子どもたちの学びと社会とのつながりを見通すキャリア教育の視点をもち、地域の人々との関わりや実社会における体験的な学びの意義を理解する。</t>
    <phoneticPr fontId="1"/>
  </si>
  <si>
    <t>①地域コミュニティの拠点としての学校づくり
 ― 地域連携によるキャリア教育</t>
    <phoneticPr fontId="1"/>
  </si>
  <si>
    <t>②地域をフィールドにした学びづくり
 ― 地域連携によるキャリア教育</t>
    <phoneticPr fontId="1"/>
  </si>
  <si>
    <t>・学習支援ボランティアの活用など、地域の人的・物的資源を効果的に組み合わせて教育課程を編成する。 ― 子どもたちの発達段階や生活背景を踏まえ、教科指導と体験的な学びの連携を意識した支援を工夫する。また、同僚と協働し、地域の人々や保護者とともに、子どもたちが多様な生き方を考えるきっかけとなる学びの場づくりに取り組む。</t>
    <phoneticPr fontId="1"/>
  </si>
  <si>
    <t>・地域の課題を発見したり解決策を提案したりする学習を通して、児童生徒が郷土への誇りや郷土の一員としての自覚を深められるようにする。 ― 子どもたちの発達段階や生活背景を踏まえ、教科指導と体験的な学びの連携を意識した支援を工夫する。また、同僚と協働し、地域の人々や保護者とともに、子どもたちが多様な生き方を考えるきっかけとなる学びの場づくりに取り組む。</t>
    <phoneticPr fontId="1"/>
  </si>
  <si>
    <t>・運営委員会と協働して活動を推進する中で、学校と地域が願いを共有して学校づくりに取り組めるようにする。 ― 子どもたちが社会や職業に関する体験的な学習を行い、地域の人々とともに学ぶ機会を中心に据えた教育活動をリードする。保護者や地域の人々との連携を積極的に図り、学校全体で地域資源を活用した自らの生き方を考えるキャリア教育を推進する。</t>
    <phoneticPr fontId="1"/>
  </si>
  <si>
    <t>・地域をフィールドにした学習を推進するリーダーとして、自校・近隣校での実践の充実に寄与する。 ― 子どもたちが社会や職業に関する体験的な学習を行い、地域の人々とともに学ぶ機会を中心に据えた教育活動をリードする。保護者や地域の人々との連携を積極的に図り、学校全体で地域資源を活用した自らの生き方を考えるキャリア教育を推進する。</t>
    <phoneticPr fontId="1"/>
  </si>
  <si>
    <t>・教科等の特質に応じた「見方・考え方」を活用して、「知識・技能」を確実に身に付ける授業を構想する。・「習得−活用−探究」の学びの過程を通して、児童生徒が「思考力・判断力・表現力等」を高めていく単元を構想する。</t>
    <phoneticPr fontId="6"/>
  </si>
  <si>
    <t>・「授業がもっとよくなる３観点」や「信州"Basic"」を踏まえた授業を確実に行う。・「主体的・対話的で深い学び」の視点から、授業改善に取り組み、児童生徒の個性に応じた質の高い深い学びを引き出す。</t>
    <rPh sb="44" eb="47">
      <t>シュタイテキ</t>
    </rPh>
    <rPh sb="48" eb="51">
      <t>タイワテキ</t>
    </rPh>
    <rPh sb="52" eb="53">
      <t>フカ</t>
    </rPh>
    <rPh sb="54" eb="55">
      <t>マナ</t>
    </rPh>
    <phoneticPr fontId="6"/>
  </si>
  <si>
    <t>・児童生徒の内面を共感的に理解し、信頼関係を構築する。
・保護者や同僚と連携し、児童生徒を取り巻く環境や抱えている課題を的確に把握し、指導に生かす。
・不登校傾向のある児童生徒の背景を理解し、信頼関係の構築を通して安心できる居場所づくりに努める。</t>
    <phoneticPr fontId="6"/>
  </si>
  <si>
    <t>・集団生活を送る上でのルールづくり、人間関係づくりを通して、児童生徒の社会的スキルを高める。
・自発的・自治的な活動を重視し、児童生徒の集団への所属感や連帯感、問題解決力を高める。
・集団活動に参加しづらい児童生徒への配慮を行い、安心して所属できる環境づくりを意識する。</t>
    <phoneticPr fontId="6"/>
  </si>
  <si>
    <t>・学習目標の達成や校務の効率化に向け、ICT端末やクラウド等を効果的に活用する。
・児童生徒の発達段階に応じ、具体例に基づいた情報モラルの指導を行う。</t>
    <phoneticPr fontId="6"/>
  </si>
  <si>
    <t>・認知などの特性や発達障がい、合理的配慮等に関する基本的な知識や考え方を身に付け、児童生徒の実態や教育的ニーズを踏まえ一人一人に応じた支援
　を行う。
・授業のユニバーサルデザイン化に取り組む。
・多様な言語背景をもつ児童生徒の実態を理解し、適切な配慮や支援を行うた
　めの基本的な知識と姿勢を身につける</t>
    <phoneticPr fontId="6"/>
  </si>
  <si>
    <t>・探究の過程を生み出す手法を身に付け、ファシリテーターとして「探究の学び」の実現に取り組む。
・児童生徒や地域の実態に基づき、総合的な学習の時間（小中）、総合的な探究の時間のねらいを実現する学習プランを作成する。</t>
    <phoneticPr fontId="6"/>
  </si>
  <si>
    <t>・コーチングスキルを身に付け、児童生徒自身の主体的な判断や自己決定を促すなど、一人一人のキャリア形成につながる指導に努める。
・不登校の要因を多面的に捉え、関係機関や保護者と連携しながら、個別支援計画を立案・実施する。</t>
    <phoneticPr fontId="1"/>
  </si>
  <si>
    <t>・様々な教育活動との関連付けを図り、児童生徒の生活や学習の基盤としての集団の機能を高める。
・多様な背景をもつ児童生徒が共に学べる集団づくりを推進し、居場所づくりに取り組む。</t>
    <phoneticPr fontId="1"/>
  </si>
  <si>
    <t>・ICT端末やクラウド等を活用した実践事例を蓄積し、校内で共有する仕組をつくったり、同僚の相談にのったりしてICT端末やクラウド　等の活用を校内に広げる取組を行う。</t>
    <phoneticPr fontId="1"/>
  </si>
  <si>
    <t>・児童生徒への理解力を高めるとともに、多様性を認め共に成長する集団づくり
　に同僚と協働して取り組む。
・アセスメントについての知見を身に付け、必要に応じて活用する。
・日本語指導が必要な児童生徒の学びを支えるために、教科指導と連携した支
　援の工夫や、校内外の支援体制との連携を意識した実践を行う。</t>
    <phoneticPr fontId="1"/>
  </si>
  <si>
    <t>・学習プランを開発したり、ポートフォリオ評価に用いるルーブリックを作成したりして、校内での「探究の学び」の推進を支援する。</t>
    <phoneticPr fontId="1"/>
  </si>
  <si>
    <r>
      <t>学習指導　</t>
    </r>
    <r>
      <rPr>
        <sz val="9"/>
        <rFont val="ＭＳ Ｐゴシック"/>
        <family val="3"/>
        <charset val="128"/>
      </rPr>
      <t>＊不登校対応含む</t>
    </r>
    <phoneticPr fontId="1"/>
  </si>
  <si>
    <r>
      <t xml:space="preserve">⑬インクルーシブな教育
</t>
    </r>
    <r>
      <rPr>
        <sz val="10"/>
        <rFont val="ＭＳ Ｐゴシック"/>
        <family val="3"/>
        <charset val="128"/>
      </rPr>
      <t>＊日本語指導教育含む</t>
    </r>
    <r>
      <rPr>
        <sz val="11"/>
        <rFont val="ＭＳ Ｐゴシック"/>
        <family val="3"/>
        <charset val="128"/>
      </rPr>
      <t xml:space="preserve"> </t>
    </r>
    <phoneticPr fontId="1"/>
  </si>
  <si>
    <t>・教科会や学年会で教材研究を行う時間を確保するとともに、教材研究の仕方を学校全体でそろえる。</t>
    <phoneticPr fontId="1"/>
  </si>
  <si>
    <t>・児童生徒の状況を日常的に把握し、適時性のある指導方針を示したり、ケース会議の充実を図ったりして、学校全体の生徒指導をリードする。
・校内体制の中核として、不登校対応の方針を示し、ケース会議等を通じて支援の質を高める。</t>
    <phoneticPr fontId="1"/>
  </si>
  <si>
    <t>・自らの実践を通して、校内における望ましい集団づくりをリードする。
・学校の風土の改善に向けた取組を校内で推進し、児童生徒の安全・安心な学びの場を確保する。</t>
    <phoneticPr fontId="1"/>
  </si>
  <si>
    <t>・教職員のICT活用指導力を把握し、校内研修を計画的に行ったり、一人一人の実態にあった研修の内容や方法をアドバイスしたりして、教職員の指導力を高める。</t>
    <phoneticPr fontId="1"/>
  </si>
  <si>
    <t>・自発的・自治的に活動できる集団づくりをする。
・アセスメントの知見を活かし、同僚への指導助言や実践の発信等を通して校
　内の特別支援教育の充実を図るとともにインクルーシブな教育をリードする。
・学校全体で多様な言語文化背景をもつ児童生徒を支える体制づくりを推進し、
　教職員間の共通理解を深めるとともに、地域や保護者との協働を図る。</t>
    <phoneticPr fontId="1"/>
  </si>
  <si>
    <t>・「探究の学び」を推進するリーダーとして、自校・近隣校での実践の充実や教員の専門性の向上に寄与する。</t>
    <phoneticPr fontId="1"/>
  </si>
  <si>
    <t>・教員のロールモデルとしての役割を自覚し、自らの専門性や経験に基づいて、後進の指導にあたる。</t>
    <phoneticPr fontId="1"/>
  </si>
  <si>
    <t>・地域と協働して児童生徒を育てる中で、地域コミュニティの拠点として、地域の活力・教育力の向上に貢献する。 ― 子どもたちが地域社会の一員として自らの可能性を広げられる学校づくりを推進し、地域や行政と連携して、子どもが自分らしい生き方を考える教育の仕組みを構築・発信する。</t>
    <phoneticPr fontId="1"/>
  </si>
  <si>
    <t>・学校と地域、学校間をつなぐネットワークを構築し、地域貢献につながる教育活動を展開する環境を整える。 ― 子どもたちが地域社会の一員として自らの可能性を広げられる学校づくりを推進し、地域や行政と連携して、子どもが自分らしい生き方を考える教育の仕組みを構築・発信する。</t>
    <phoneticPr fontId="1"/>
  </si>
  <si>
    <t>・教職員一人一人が持っている力を引き出し、学校教育目標の達成を目指す組織文化を醸成する。（管・深）
・「チーム学校」の実現を通じて、複雑化・多様化した課題を解決に導いたり、教員が児童生徒と向き合う時間的・精神的な余裕を確保したりする。　　</t>
    <phoneticPr fontId="6"/>
  </si>
  <si>
    <t>・危機管理マニュアルを策定し学校の危機管理体制を整え、リスクの低減や危機発生時の的確な対応について、組織的に取り組む。</t>
    <phoneticPr fontId="1"/>
  </si>
  <si>
    <t>・児童生徒や地域の特性等に基づき学校教育目標を設定し、その達成を実現する教育課程編成の方針を策定する。
・学校教育目標の達成に向けて、学校や地域が持っている人的・物的資源等を効果的に組み合わせる。</t>
    <phoneticPr fontId="6"/>
  </si>
  <si>
    <t>・自らの専門性や経験を生かして、学校全体の教材研究の質を高める。</t>
    <phoneticPr fontId="1"/>
  </si>
  <si>
    <t>・自らの専門性や経験を生かして、学校全体の指導方法の質を高める。</t>
    <phoneticPr fontId="1"/>
  </si>
  <si>
    <t>・自らの専門性や経験を生かして、学校全体の学習評価の質を高める。</t>
    <phoneticPr fontId="1"/>
  </si>
  <si>
    <t>・関係機関との連携を強化するとともに、教職員一人一人の役割を明確にした校内指導体制を構築し、その推進にあたる。
・不登校支援に関する校内体制を整備し、関係機関との連携を強化して、学校全体での対応を推進する。</t>
    <phoneticPr fontId="1"/>
  </si>
  <si>
    <t>・児童生徒が所属する校内の様々な集団の状況を把握し、学校全体で改善・向上に取り組む。　
・学校全体で一人の子どもも取り残されない「多様性を包み込む」学びの環境づくりを推進し、教育課程や校内体制の整備を主導する。</t>
    <phoneticPr fontId="1"/>
  </si>
  <si>
    <t>・児童生徒に応じ、学校の情報化を進めるためのロードマップを策定し、実現を目指す。
・保護者や地域、関係機関と連携し、情報モラルの指導を体系的に推進する。</t>
    <phoneticPr fontId="6"/>
  </si>
  <si>
    <t>・地域の支援者との連携　等を強化し、課題解決に向けた体制を構築するとと
　もに、インクルーシブな教育の取組等の情報を地域へ発信する。
・地域や関係機関と連携しながら、日本語教育を含むインクルーシブな教育環
　境の整備を主導し、学校教育の質の向上と教育的課題の解決に貢献する。</t>
    <phoneticPr fontId="1"/>
  </si>
  <si>
    <t>・「探究の学び」を中核に位置付けた教育課程を編成したり、人的・物的資源を組み合わせて支援体制を　構築したりする。</t>
    <phoneticPr fontId="1"/>
  </si>
  <si>
    <t>重点目標設定のためのセルフチェック</t>
    <rPh sb="0" eb="6">
      <t>ジュウテンモクヒョウセッテイ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</si>
</sst>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m&quot;月&quot;d&quot;日&quot;\(aaa\)"/>
  </numFmts>
  <fonts count="45" x14ac:knownFonts="1">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name val="ＭＳ Ｐ明朝"/>
      <family val="1"/>
      <charset val="128"/>
    </font>
    <font>
      <sz val="6"/>
      <name val="游ゴシック"/>
      <family val="3"/>
      <charset val="128"/>
      <scheme val="minor"/>
    </font>
    <font>
      <sz val="11"/>
      <color theme="0"/>
      <name val="ＭＳ Ｐゴシック"/>
      <family val="3"/>
      <charset val="128"/>
    </font>
    <font>
      <sz val="9"/>
      <name val="AR丸ゴシック体M"/>
      <family val="3"/>
      <charset val="128"/>
    </font>
    <font>
      <sz val="12"/>
      <name val="AR P丸ゴシック体E"/>
      <family val="3"/>
      <charset val="128"/>
    </font>
    <font>
      <sz val="12"/>
      <name val="ＭＳ Ｐゴシック"/>
      <family val="3"/>
      <charset val="128"/>
    </font>
    <font>
      <b/>
      <sz val="11"/>
      <name val="HG丸ｺﾞｼｯｸM-PRO"/>
      <family val="3"/>
      <charset val="128"/>
    </font>
    <font>
      <b/>
      <sz val="11"/>
      <color rgb="FFFF0000"/>
      <name val="ＭＳ Ｐゴシック"/>
      <family val="3"/>
      <charset val="128"/>
    </font>
    <font>
      <b/>
      <sz val="11"/>
      <color theme="0" tint="-4.9989318521683403E-2"/>
      <name val="ＭＳ Ｐゴシック"/>
      <family val="3"/>
      <charset val="128"/>
    </font>
    <font>
      <b/>
      <sz val="11"/>
      <color theme="0" tint="-4.9989318521683403E-2"/>
      <name val="ＭＳ Ｐ明朝"/>
      <family val="1"/>
      <charset val="128"/>
    </font>
    <font>
      <b/>
      <sz val="11"/>
      <name val="ＭＳ Ｐゴシック"/>
      <family val="3"/>
      <charset val="128"/>
    </font>
    <font>
      <b/>
      <sz val="14"/>
      <name val="ＭＳ Ｐゴシック"/>
      <family val="3"/>
      <charset val="128"/>
    </font>
    <font>
      <b/>
      <sz val="9"/>
      <name val="ＭＳ Ｐゴシック"/>
      <family val="3"/>
      <charset val="128"/>
    </font>
    <font>
      <b/>
      <sz val="9"/>
      <name val="ＭＳ Ｐ明朝"/>
      <family val="1"/>
      <charset val="128"/>
    </font>
    <font>
      <b/>
      <sz val="9"/>
      <color theme="0" tint="-4.9989318521683403E-2"/>
      <name val="ＭＳ Ｐ明朝"/>
      <family val="1"/>
      <charset val="128"/>
    </font>
    <font>
      <b/>
      <sz val="12"/>
      <name val="ＭＳ Ｐゴシック"/>
      <family val="3"/>
      <charset val="128"/>
    </font>
    <font>
      <sz val="9"/>
      <color rgb="FF000000"/>
      <name val="Meiryo UI"/>
      <family val="3"/>
      <charset val="128"/>
    </font>
    <font>
      <sz val="9"/>
      <color theme="0"/>
      <name val="ＭＳ Ｐゴシック"/>
      <family val="3"/>
      <charset val="128"/>
    </font>
    <font>
      <b/>
      <sz val="11"/>
      <color rgb="FFFF0000"/>
      <name val="ＭＳ Ｐ明朝"/>
      <family val="1"/>
      <charset val="128"/>
    </font>
    <font>
      <sz val="11"/>
      <color theme="1"/>
      <name val="ＭＳ Ｐゴシック"/>
      <family val="3"/>
      <charset val="128"/>
    </font>
    <font>
      <u/>
      <sz val="11"/>
      <color theme="10"/>
      <name val="ＭＳ Ｐゴシック"/>
      <family val="3"/>
      <charset val="128"/>
    </font>
    <font>
      <sz val="12"/>
      <color theme="1"/>
      <name val="HG丸ｺﾞｼｯｸM-PRO"/>
      <family val="3"/>
      <charset val="128"/>
    </font>
    <font>
      <sz val="11"/>
      <color theme="1"/>
      <name val="HG丸ｺﾞｼｯｸM-PRO"/>
      <family val="3"/>
      <charset val="128"/>
    </font>
    <font>
      <sz val="16"/>
      <color theme="1"/>
      <name val="HG丸ｺﾞｼｯｸM-PRO"/>
      <family val="3"/>
      <charset val="128"/>
    </font>
    <font>
      <sz val="12"/>
      <color theme="1"/>
      <name val="ＭＳ Ｐゴシック"/>
      <family val="3"/>
      <charset val="128"/>
    </font>
    <font>
      <sz val="9"/>
      <color theme="1"/>
      <name val="ＭＳ Ｐゴシック"/>
      <family val="3"/>
      <charset val="128"/>
    </font>
    <font>
      <b/>
      <sz val="9"/>
      <color theme="1"/>
      <name val="ＭＳ Ｐゴシック"/>
      <family val="3"/>
      <charset val="128"/>
    </font>
    <font>
      <sz val="8"/>
      <color theme="1"/>
      <name val="ＭＳ Ｐゴシック"/>
      <family val="3"/>
      <charset val="128"/>
    </font>
    <font>
      <u/>
      <sz val="8"/>
      <color theme="10"/>
      <name val="ＭＳ Ｐゴシック"/>
      <family val="3"/>
      <charset val="128"/>
    </font>
    <font>
      <sz val="6"/>
      <color theme="1"/>
      <name val="ＭＳ Ｐゴシック"/>
      <family val="3"/>
      <charset val="128"/>
    </font>
    <font>
      <sz val="8"/>
      <color theme="0"/>
      <name val="ＭＳ Ｐゴシック"/>
      <family val="3"/>
      <charset val="128"/>
    </font>
    <font>
      <sz val="10"/>
      <color theme="1"/>
      <name val="ＭＳ Ｐゴシック"/>
      <family val="3"/>
      <charset val="128"/>
    </font>
    <font>
      <sz val="8"/>
      <color theme="1"/>
      <name val="HG丸ｺﾞｼｯｸM-PRO"/>
      <family val="3"/>
      <charset val="128"/>
    </font>
    <font>
      <sz val="10"/>
      <name val="UD Digi Kyokasho NK-B"/>
      <family val="1"/>
      <charset val="128"/>
    </font>
    <font>
      <b/>
      <sz val="10"/>
      <name val="UD Digi Kyokasho NK-B"/>
      <family val="1"/>
      <charset val="128"/>
    </font>
    <font>
      <b/>
      <sz val="8"/>
      <color theme="1"/>
      <name val="UD Digi Kyokasho NK-B"/>
      <family val="1"/>
      <charset val="128"/>
    </font>
    <font>
      <sz val="8"/>
      <color theme="1"/>
      <name val="UD Digi Kyokasho NK-B"/>
      <family val="1"/>
      <charset val="128"/>
    </font>
    <font>
      <sz val="8"/>
      <color theme="0"/>
      <name val="UD Digi Kyokasho NK-B"/>
      <family val="1"/>
      <charset val="128"/>
    </font>
    <font>
      <sz val="11"/>
      <color theme="0" tint="-4.9989318521683403E-2"/>
      <name val="ＭＳ Ｐゴシック"/>
      <family val="3"/>
      <charset val="128"/>
    </font>
    <font>
      <sz val="12"/>
      <name val="UD デジタル 教科書体 N"/>
      <family val="1"/>
      <charset val="128"/>
    </font>
  </fonts>
  <fills count="10">
    <fill>
      <patternFill patternType="none"/>
    </fill>
    <fill>
      <patternFill patternType="gray125"/>
    </fill>
    <fill>
      <patternFill patternType="solid">
        <fgColor rgb="FF00B050"/>
        <bgColor indexed="64"/>
      </patternFill>
    </fill>
    <fill>
      <patternFill patternType="solid">
        <fgColor rgb="FFFFBDBD"/>
        <bgColor indexed="64"/>
      </patternFill>
    </fill>
    <fill>
      <patternFill patternType="solid">
        <fgColor rgb="FFB7D4FF"/>
        <bgColor indexed="64"/>
      </patternFill>
    </fill>
    <fill>
      <patternFill patternType="solid">
        <fgColor rgb="FFFF00FF"/>
        <bgColor indexed="64"/>
      </patternFill>
    </fill>
    <fill>
      <patternFill patternType="solid">
        <fgColor theme="7" tint="-0.249977111117893"/>
        <bgColor indexed="64"/>
      </patternFill>
    </fill>
    <fill>
      <patternFill patternType="solid">
        <fgColor rgb="FF002060"/>
        <bgColor indexed="64"/>
      </patternFill>
    </fill>
    <fill>
      <patternFill patternType="solid">
        <fgColor rgb="FFFFFF00"/>
        <bgColor indexed="64"/>
      </patternFill>
    </fill>
    <fill>
      <patternFill patternType="solid">
        <fgColor rgb="FFFFC000"/>
        <bgColor indexed="64"/>
      </patternFill>
    </fill>
  </fills>
  <borders count="1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theme="0"/>
      </bottom>
      <diagonal/>
    </border>
    <border>
      <left/>
      <right style="thin">
        <color indexed="64"/>
      </right>
      <top style="thin">
        <color indexed="64"/>
      </top>
      <bottom style="thin">
        <color theme="0"/>
      </bottom>
      <diagonal/>
    </border>
    <border>
      <left style="medium">
        <color auto="1"/>
      </left>
      <right style="medium">
        <color indexed="64"/>
      </right>
      <top style="thin">
        <color theme="0"/>
      </top>
      <bottom/>
      <diagonal/>
    </border>
    <border>
      <left/>
      <right style="thin">
        <color indexed="64"/>
      </right>
      <top style="thin">
        <color theme="0"/>
      </top>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626">
    <xf numFmtId="0" fontId="0" fillId="0" borderId="0" xfId="0">
      <alignment vertical="center"/>
    </xf>
    <xf numFmtId="0" fontId="0" fillId="0" borderId="0" xfId="0" applyProtection="1">
      <alignment vertical="center"/>
    </xf>
    <xf numFmtId="0" fontId="0" fillId="0" borderId="5" xfId="0" applyBorder="1" applyProtection="1">
      <alignment vertical="center"/>
    </xf>
    <xf numFmtId="0" fontId="0" fillId="0" borderId="0" xfId="0" applyProtection="1">
      <alignment vertical="center"/>
      <protection locked="0"/>
    </xf>
    <xf numFmtId="0" fontId="0" fillId="0" borderId="0" xfId="0" applyFont="1" applyFill="1" applyBorder="1" applyAlignment="1" applyProtection="1">
      <alignment vertical="center" wrapText="1"/>
    </xf>
    <xf numFmtId="0" fontId="0" fillId="0" borderId="7" xfId="0" applyBorder="1" applyProtection="1">
      <alignment vertical="center"/>
      <protection locked="0"/>
    </xf>
    <xf numFmtId="0" fontId="0" fillId="0" borderId="7" xfId="0" applyFill="1" applyBorder="1" applyAlignment="1" applyProtection="1">
      <alignment horizontal="center" vertical="center"/>
    </xf>
    <xf numFmtId="0" fontId="0" fillId="0" borderId="0" xfId="0" applyAlignment="1"/>
    <xf numFmtId="0" fontId="0" fillId="0" borderId="8" xfId="0" applyBorder="1" applyAlignment="1">
      <alignment horizontal="left" vertical="center" wrapText="1"/>
    </xf>
    <xf numFmtId="0" fontId="0" fillId="0" borderId="0" xfId="0" applyFont="1">
      <alignment vertical="center"/>
    </xf>
    <xf numFmtId="0" fontId="0" fillId="0" borderId="0" xfId="0" applyFont="1" applyProtection="1">
      <alignment vertical="center"/>
      <protection locked="0"/>
    </xf>
    <xf numFmtId="0" fontId="0" fillId="0" borderId="7" xfId="0" applyBorder="1" applyAlignment="1">
      <alignment vertical="center" wrapText="1"/>
    </xf>
    <xf numFmtId="0" fontId="0" fillId="0" borderId="10" xfId="0" applyBorder="1">
      <alignment vertical="center"/>
    </xf>
    <xf numFmtId="0" fontId="0" fillId="0" borderId="11" xfId="0" applyBorder="1" applyAlignment="1" applyProtection="1">
      <alignment horizontal="center" vertical="center"/>
      <protection locked="0"/>
    </xf>
    <xf numFmtId="0" fontId="0" fillId="0" borderId="7" xfId="0" applyFont="1" applyBorder="1" applyProtection="1">
      <alignment vertical="center"/>
      <protection locked="0"/>
    </xf>
    <xf numFmtId="0" fontId="9" fillId="0" borderId="0" xfId="0" applyFont="1">
      <alignment vertical="center"/>
    </xf>
    <xf numFmtId="0" fontId="0" fillId="0" borderId="25" xfId="0" applyFill="1" applyBorder="1">
      <alignmen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12" fillId="0" borderId="0" xfId="0" applyFont="1">
      <alignment vertical="center"/>
    </xf>
    <xf numFmtId="0" fontId="0" fillId="0" borderId="11" xfId="0" applyBorder="1" applyAlignment="1" applyProtection="1">
      <alignment horizontal="center" vertical="center" wrapText="1"/>
      <protection locked="0"/>
    </xf>
    <xf numFmtId="0" fontId="0" fillId="0" borderId="7" xfId="0" applyBorder="1">
      <alignment vertical="center"/>
    </xf>
    <xf numFmtId="0" fontId="0" fillId="0" borderId="31" xfId="0" applyBorder="1" applyAlignment="1" applyProtection="1">
      <alignment horizontal="center" vertical="center"/>
      <protection locked="0"/>
    </xf>
    <xf numFmtId="0" fontId="0" fillId="0" borderId="33" xfId="0" applyBorder="1">
      <alignment vertical="center"/>
    </xf>
    <xf numFmtId="0" fontId="0" fillId="0" borderId="35" xfId="0" applyBorder="1">
      <alignment vertical="center"/>
    </xf>
    <xf numFmtId="0" fontId="0" fillId="0" borderId="36" xfId="0" applyBorder="1">
      <alignment vertical="center"/>
    </xf>
    <xf numFmtId="0" fontId="0" fillId="0" borderId="32" xfId="0" applyBorder="1" applyAlignment="1">
      <alignment horizontal="center" vertical="center"/>
    </xf>
    <xf numFmtId="0" fontId="0" fillId="0" borderId="34" xfId="0" applyBorder="1" applyAlignment="1">
      <alignment horizontal="center" vertical="center"/>
    </xf>
    <xf numFmtId="1" fontId="0" fillId="0" borderId="7" xfId="0" applyNumberFormat="1" applyFill="1" applyBorder="1" applyAlignment="1" applyProtection="1">
      <alignment horizontal="center" vertical="center"/>
    </xf>
    <xf numFmtId="176" fontId="0" fillId="0" borderId="7" xfId="0" applyNumberFormat="1" applyFill="1" applyBorder="1" applyAlignment="1" applyProtection="1">
      <alignment horizontal="center" vertical="center"/>
    </xf>
    <xf numFmtId="0" fontId="0" fillId="0" borderId="0" xfId="0" applyFont="1" applyAlignment="1" applyProtection="1">
      <alignment horizontal="right" vertical="center"/>
      <protection locked="0"/>
    </xf>
    <xf numFmtId="0" fontId="0" fillId="0" borderId="37" xfId="0" applyFont="1" applyBorder="1" applyAlignment="1" applyProtection="1">
      <alignment horizontal="center" vertical="center"/>
      <protection locked="0"/>
    </xf>
    <xf numFmtId="0" fontId="0" fillId="0" borderId="38" xfId="0" applyFont="1" applyBorder="1" applyProtection="1">
      <alignment vertical="center"/>
      <protection locked="0"/>
    </xf>
    <xf numFmtId="0" fontId="0" fillId="0" borderId="39" xfId="0" applyFont="1" applyBorder="1" applyProtection="1">
      <alignment vertical="center"/>
      <protection locked="0"/>
    </xf>
    <xf numFmtId="0" fontId="0" fillId="0" borderId="45" xfId="0" applyFont="1" applyBorder="1">
      <alignment vertical="center"/>
    </xf>
    <xf numFmtId="0" fontId="0"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0" fillId="0" borderId="38" xfId="0" applyBorder="1" applyAlignment="1">
      <alignment vertical="center" wrapText="1"/>
    </xf>
    <xf numFmtId="0" fontId="0" fillId="0" borderId="42" xfId="0" applyBorder="1" applyAlignment="1">
      <alignment horizontal="left" vertical="center" wrapText="1"/>
    </xf>
    <xf numFmtId="0" fontId="0" fillId="0" borderId="37" xfId="0" applyBorder="1" applyAlignment="1">
      <alignment horizontal="center" vertical="center"/>
    </xf>
    <xf numFmtId="0" fontId="0" fillId="0" borderId="38" xfId="0" applyBorder="1">
      <alignment vertical="center"/>
    </xf>
    <xf numFmtId="0" fontId="0" fillId="0" borderId="39" xfId="0" applyBorder="1">
      <alignment vertical="center"/>
    </xf>
    <xf numFmtId="0" fontId="0" fillId="0" borderId="35" xfId="0" applyBorder="1" applyAlignment="1">
      <alignment vertical="center" wrapText="1"/>
    </xf>
    <xf numFmtId="0" fontId="0" fillId="0" borderId="45" xfId="0" applyBorder="1" applyAlignment="1">
      <alignment horizontal="left" vertical="center" wrapText="1"/>
    </xf>
    <xf numFmtId="0" fontId="0" fillId="0" borderId="0" xfId="0" applyBorder="1">
      <alignment vertical="center"/>
    </xf>
    <xf numFmtId="0" fontId="0" fillId="0" borderId="6" xfId="0" applyBorder="1" applyProtection="1">
      <alignment vertical="center"/>
    </xf>
    <xf numFmtId="0" fontId="0" fillId="0" borderId="0" xfId="0" applyFill="1" applyBorder="1" applyProtection="1">
      <alignment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vertical="top" wrapText="1" justifyLastLine="1"/>
    </xf>
    <xf numFmtId="0" fontId="0" fillId="0" borderId="6" xfId="0" applyBorder="1" applyAlignment="1" applyProtection="1">
      <alignment horizontal="center" vertical="center"/>
    </xf>
    <xf numFmtId="0" fontId="3" fillId="0" borderId="0" xfId="0" applyFont="1" applyFill="1" applyBorder="1" applyAlignment="1" applyProtection="1">
      <alignment vertical="top" justifyLastLine="1"/>
    </xf>
    <xf numFmtId="0" fontId="0" fillId="0" borderId="0" xfId="0" applyFill="1" applyBorder="1" applyAlignment="1" applyProtection="1">
      <alignment vertical="center" justifyLastLine="1"/>
    </xf>
    <xf numFmtId="0" fontId="0" fillId="0" borderId="0" xfId="0" applyFill="1" applyBorder="1" applyAlignment="1" applyProtection="1">
      <alignment vertical="top"/>
    </xf>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 vertical="top" wrapText="1" justifyLastLine="1"/>
    </xf>
    <xf numFmtId="0" fontId="3" fillId="0" borderId="0" xfId="0" applyFont="1" applyFill="1" applyBorder="1" applyAlignment="1" applyProtection="1">
      <alignment horizontal="center" vertical="top" justifyLastLine="1"/>
    </xf>
    <xf numFmtId="0" fontId="0" fillId="0" borderId="6" xfId="0" applyFill="1" applyBorder="1" applyProtection="1">
      <alignment vertical="center"/>
    </xf>
    <xf numFmtId="0" fontId="0" fillId="0" borderId="0" xfId="0" applyFont="1" applyFill="1" applyBorder="1" applyAlignment="1" applyProtection="1">
      <alignment horizontal="left" vertical="center" wrapText="1" justifyLastLine="1"/>
    </xf>
    <xf numFmtId="0" fontId="4" fillId="0" borderId="7" xfId="0" applyFont="1" applyFill="1" applyBorder="1" applyAlignment="1" applyProtection="1">
      <alignment horizontal="distributed" vertical="center" justifyLastLine="1"/>
    </xf>
    <xf numFmtId="0" fontId="0" fillId="0" borderId="0" xfId="0" applyFill="1" applyBorder="1" applyAlignment="1" applyProtection="1">
      <alignment horizontal="distributed" vertical="center" justifyLastLine="1"/>
    </xf>
    <xf numFmtId="0" fontId="0" fillId="0" borderId="1" xfId="0" applyFill="1" applyBorder="1" applyProtection="1">
      <alignment vertical="center"/>
    </xf>
    <xf numFmtId="0" fontId="0" fillId="0" borderId="21" xfId="0" applyBorder="1" applyProtection="1">
      <alignment vertical="center"/>
    </xf>
    <xf numFmtId="0" fontId="0" fillId="0" borderId="0" xfId="0" applyFill="1" applyProtection="1">
      <alignment vertical="center"/>
    </xf>
    <xf numFmtId="0" fontId="4" fillId="0" borderId="38" xfId="0" applyFont="1" applyBorder="1" applyAlignment="1">
      <alignment horizontal="left" vertical="center" wrapText="1"/>
    </xf>
    <xf numFmtId="0" fontId="4" fillId="0" borderId="35" xfId="0" applyFont="1" applyBorder="1" applyAlignment="1">
      <alignment horizontal="left" vertical="center" wrapText="1"/>
    </xf>
    <xf numFmtId="0" fontId="4"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0" borderId="35" xfId="0" applyFont="1" applyBorder="1" applyAlignment="1">
      <alignment horizontal="left" vertical="center" wrapText="1"/>
    </xf>
    <xf numFmtId="0" fontId="3" fillId="0" borderId="18" xfId="0" applyFont="1" applyFill="1" applyBorder="1" applyAlignment="1" applyProtection="1">
      <alignment horizontal="right" vertical="center" justifyLastLine="1"/>
      <protection locked="0"/>
    </xf>
    <xf numFmtId="0" fontId="8" fillId="0" borderId="24" xfId="0" applyFont="1" applyBorder="1" applyAlignment="1" applyProtection="1">
      <alignment horizontal="center" vertical="center" wrapText="1"/>
    </xf>
    <xf numFmtId="0" fontId="7" fillId="0" borderId="37" xfId="0" applyFont="1" applyBorder="1">
      <alignment vertical="center"/>
    </xf>
    <xf numFmtId="0" fontId="7" fillId="0" borderId="32" xfId="0" applyFont="1" applyBorder="1">
      <alignment vertical="center"/>
    </xf>
    <xf numFmtId="0" fontId="7" fillId="0" borderId="34" xfId="0" applyFont="1" applyBorder="1">
      <alignment vertical="center"/>
    </xf>
    <xf numFmtId="0" fontId="0" fillId="0" borderId="11" xfId="0" applyFill="1" applyBorder="1" applyProtection="1">
      <alignment vertical="center"/>
    </xf>
    <xf numFmtId="0" fontId="0" fillId="0" borderId="40" xfId="0" applyBorder="1" applyAlignment="1" applyProtection="1">
      <alignment horizontal="center" vertical="center"/>
    </xf>
    <xf numFmtId="0" fontId="14" fillId="5" borderId="7" xfId="0" applyFont="1" applyFill="1" applyBorder="1" applyAlignment="1" applyProtection="1">
      <alignment horizontal="center" vertical="center"/>
    </xf>
    <xf numFmtId="0" fontId="14" fillId="6" borderId="7" xfId="0" applyFont="1" applyFill="1" applyBorder="1" applyAlignment="1" applyProtection="1">
      <alignment horizontal="center" vertical="center"/>
    </xf>
    <xf numFmtId="0" fontId="14" fillId="7" borderId="7"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0" fillId="0" borderId="0" xfId="0" applyAlignment="1" applyProtection="1"/>
    <xf numFmtId="0" fontId="0" fillId="0" borderId="7"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7" xfId="0" applyBorder="1" applyAlignment="1" applyProtection="1"/>
    <xf numFmtId="0" fontId="0" fillId="0" borderId="7" xfId="0" applyBorder="1" applyAlignment="1" applyProtection="1">
      <alignment wrapText="1"/>
    </xf>
    <xf numFmtId="0" fontId="0" fillId="0" borderId="8" xfId="0" applyBorder="1" applyAlignment="1" applyProtection="1"/>
    <xf numFmtId="0" fontId="16" fillId="0" borderId="0" xfId="0" applyFont="1" applyFill="1" applyBorder="1" applyProtection="1">
      <alignment vertical="center"/>
    </xf>
    <xf numFmtId="0" fontId="0" fillId="0" borderId="0" xfId="0" applyFill="1" applyBorder="1" applyAlignment="1" applyProtection="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8" fillId="0" borderId="16" xfId="0" applyFont="1" applyFill="1" applyBorder="1" applyAlignment="1" applyProtection="1">
      <alignment horizontal="center" vertical="center" wrapText="1" justifyLastLine="1"/>
    </xf>
    <xf numFmtId="0" fontId="18" fillId="0" borderId="12" xfId="0" applyFont="1" applyFill="1" applyBorder="1" applyAlignment="1" applyProtection="1">
      <alignment horizontal="center" vertical="center" wrapText="1" justifyLastLine="1"/>
    </xf>
    <xf numFmtId="0" fontId="3" fillId="0" borderId="0" xfId="0" applyFont="1" applyFill="1" applyBorder="1" applyAlignment="1" applyProtection="1">
      <alignment horizontal="left" vertical="center" wrapText="1" justifyLastLine="1"/>
    </xf>
    <xf numFmtId="0" fontId="10"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0" fontId="0" fillId="0" borderId="58" xfId="0" applyFont="1" applyBorder="1" applyAlignment="1">
      <alignment horizontal="center" vertical="center" textRotation="255" wrapText="1"/>
    </xf>
    <xf numFmtId="0" fontId="0" fillId="0" borderId="0" xfId="0" applyFont="1" applyBorder="1">
      <alignment vertical="center"/>
    </xf>
    <xf numFmtId="0" fontId="15" fillId="0" borderId="22" xfId="0" applyFont="1" applyBorder="1" applyAlignment="1" applyProtection="1">
      <alignment horizontal="center" vertical="center" shrinkToFit="1"/>
      <protection locked="0"/>
    </xf>
    <xf numFmtId="0" fontId="15" fillId="0" borderId="41" xfId="0" applyFont="1" applyBorder="1" applyAlignment="1" applyProtection="1">
      <alignment horizontal="center" vertical="center" shrinkToFit="1"/>
      <protection locked="0"/>
    </xf>
    <xf numFmtId="0" fontId="0" fillId="0" borderId="60" xfId="0" applyBorder="1" applyAlignment="1">
      <alignment horizontal="center" vertical="center"/>
    </xf>
    <xf numFmtId="0" fontId="0" fillId="0" borderId="61" xfId="0" applyBorder="1">
      <alignment vertical="center"/>
    </xf>
    <xf numFmtId="0" fontId="0" fillId="0" borderId="63" xfId="0" applyBorder="1">
      <alignment vertical="center"/>
    </xf>
    <xf numFmtId="0" fontId="11" fillId="0" borderId="2"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0" fillId="0" borderId="42" xfId="0" applyFont="1" applyBorder="1" applyAlignment="1" applyProtection="1">
      <alignment vertical="center" wrapText="1"/>
      <protection locked="0"/>
    </xf>
    <xf numFmtId="0" fontId="0" fillId="0" borderId="0" xfId="0" applyFill="1">
      <alignment vertical="center"/>
    </xf>
    <xf numFmtId="0" fontId="0" fillId="0" borderId="0" xfId="0" applyBorder="1" applyProtection="1">
      <alignment vertical="center"/>
    </xf>
    <xf numFmtId="0" fontId="0" fillId="0" borderId="1" xfId="0" applyBorder="1" applyProtection="1">
      <alignment vertical="center"/>
    </xf>
    <xf numFmtId="0" fontId="0" fillId="0" borderId="2" xfId="0" applyFill="1" applyBorder="1">
      <alignment vertical="center"/>
    </xf>
    <xf numFmtId="0" fontId="0" fillId="0" borderId="3" xfId="0" applyFill="1" applyBorder="1">
      <alignment vertical="center"/>
    </xf>
    <xf numFmtId="0" fontId="0" fillId="0" borderId="3" xfId="0" applyFill="1" applyBorder="1" applyProtection="1">
      <alignment vertical="center"/>
    </xf>
    <xf numFmtId="0" fontId="0" fillId="0" borderId="4" xfId="0" applyFill="1" applyBorder="1" applyProtection="1">
      <alignment vertical="center"/>
    </xf>
    <xf numFmtId="0" fontId="0" fillId="0" borderId="5" xfId="0" applyFill="1" applyBorder="1">
      <alignment vertical="center"/>
    </xf>
    <xf numFmtId="0" fontId="0" fillId="0" borderId="20" xfId="0" applyFill="1" applyBorder="1">
      <alignment vertical="center"/>
    </xf>
    <xf numFmtId="0" fontId="7" fillId="0" borderId="0" xfId="0" applyFont="1" applyBorder="1" applyAlignment="1" applyProtection="1">
      <alignment horizontal="center" vertical="center"/>
    </xf>
    <xf numFmtId="0" fontId="7" fillId="0" borderId="68" xfId="0" applyFont="1" applyBorder="1" applyAlignment="1" applyProtection="1">
      <alignment horizontal="center" vertical="center"/>
    </xf>
    <xf numFmtId="0" fontId="13" fillId="6" borderId="28" xfId="0" applyFont="1" applyFill="1" applyBorder="1" applyAlignment="1" applyProtection="1">
      <alignment horizontal="right" vertical="center"/>
    </xf>
    <xf numFmtId="0" fontId="13" fillId="6" borderId="46" xfId="0" applyFont="1" applyFill="1" applyBorder="1" applyAlignment="1" applyProtection="1">
      <alignment horizontal="right" vertical="center"/>
    </xf>
    <xf numFmtId="0" fontId="13" fillId="7" borderId="28" xfId="0" applyFont="1" applyFill="1" applyBorder="1" applyAlignment="1" applyProtection="1">
      <alignment horizontal="right" vertical="center"/>
    </xf>
    <xf numFmtId="0" fontId="13" fillId="7" borderId="10" xfId="0" applyFont="1" applyFill="1" applyBorder="1" applyAlignment="1" applyProtection="1">
      <alignment horizontal="right" vertical="center"/>
    </xf>
    <xf numFmtId="0" fontId="13" fillId="7" borderId="46" xfId="0" applyFont="1" applyFill="1" applyBorder="1" applyAlignment="1" applyProtection="1">
      <alignment horizontal="right" vertical="center"/>
    </xf>
    <xf numFmtId="0" fontId="13" fillId="2" borderId="28" xfId="0" applyFont="1" applyFill="1" applyBorder="1" applyAlignment="1" applyProtection="1">
      <alignment horizontal="right" vertical="center"/>
    </xf>
    <xf numFmtId="0" fontId="13" fillId="2" borderId="10" xfId="0" applyFont="1" applyFill="1" applyBorder="1" applyAlignment="1" applyProtection="1">
      <alignment horizontal="right" vertical="center"/>
    </xf>
    <xf numFmtId="0" fontId="13" fillId="2" borderId="46" xfId="0" applyFont="1" applyFill="1" applyBorder="1" applyAlignment="1" applyProtection="1">
      <alignment horizontal="right" vertical="center"/>
    </xf>
    <xf numFmtId="0" fontId="0" fillId="0" borderId="0" xfId="0" applyAlignment="1" applyProtection="1">
      <alignment horizontal="right" vertical="center" wrapText="1"/>
      <protection locked="0"/>
    </xf>
    <xf numFmtId="0" fontId="0" fillId="0" borderId="23" xfId="0" applyBorder="1" applyProtection="1">
      <alignment vertical="center"/>
      <protection locked="0"/>
    </xf>
    <xf numFmtId="0" fontId="0" fillId="0" borderId="6" xfId="0" applyFill="1" applyBorder="1" applyAlignment="1" applyProtection="1">
      <alignment vertical="center"/>
    </xf>
    <xf numFmtId="0" fontId="4" fillId="0" borderId="38" xfId="0" applyFont="1" applyBorder="1" applyAlignment="1">
      <alignment horizontal="left" vertical="center"/>
    </xf>
    <xf numFmtId="0" fontId="4" fillId="0" borderId="28" xfId="0" applyFont="1" applyBorder="1">
      <alignment vertical="center"/>
    </xf>
    <xf numFmtId="0" fontId="4" fillId="0" borderId="29" xfId="0" applyFont="1" applyBorder="1">
      <alignment vertical="center"/>
    </xf>
    <xf numFmtId="0" fontId="4" fillId="0" borderId="7" xfId="0" applyFont="1" applyBorder="1" applyAlignment="1">
      <alignment horizontal="left" vertical="center"/>
    </xf>
    <xf numFmtId="0" fontId="4" fillId="0" borderId="10" xfId="0" applyFont="1" applyBorder="1">
      <alignment vertical="center"/>
    </xf>
    <xf numFmtId="0" fontId="4" fillId="0" borderId="55" xfId="0" applyFont="1" applyBorder="1">
      <alignment vertical="center"/>
    </xf>
    <xf numFmtId="0" fontId="4" fillId="0" borderId="35" xfId="0" applyFont="1" applyBorder="1" applyAlignment="1">
      <alignment horizontal="left" vertical="center"/>
    </xf>
    <xf numFmtId="0" fontId="4" fillId="0" borderId="46" xfId="0" applyFont="1" applyBorder="1">
      <alignment vertical="center"/>
    </xf>
    <xf numFmtId="0" fontId="4" fillId="0" borderId="56" xfId="0" applyFont="1" applyBorder="1">
      <alignment vertical="center"/>
    </xf>
    <xf numFmtId="0" fontId="0" fillId="0" borderId="7" xfId="0" applyFill="1" applyBorder="1" applyAlignment="1" applyProtection="1">
      <alignment horizontal="center" vertical="center"/>
    </xf>
    <xf numFmtId="0" fontId="0" fillId="0" borderId="9" xfId="0" applyBorder="1" applyAlignment="1" applyProtection="1"/>
    <xf numFmtId="0" fontId="0" fillId="0" borderId="22" xfId="0" applyFill="1" applyBorder="1" applyAlignment="1" applyProtection="1">
      <alignment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shrinkToFit="1"/>
    </xf>
    <xf numFmtId="0" fontId="24" fillId="0" borderId="48" xfId="0" applyFont="1" applyBorder="1" applyAlignment="1">
      <alignment vertical="center" shrinkToFit="1"/>
    </xf>
    <xf numFmtId="0" fontId="24" fillId="0" borderId="69" xfId="0" applyFont="1" applyBorder="1" applyAlignment="1">
      <alignment horizontal="center" vertical="center"/>
    </xf>
    <xf numFmtId="0" fontId="29" fillId="0" borderId="44" xfId="0" applyFont="1" applyBorder="1" applyAlignment="1">
      <alignment horizontal="center" vertical="center"/>
    </xf>
    <xf numFmtId="0" fontId="29" fillId="0" borderId="0" xfId="0" applyFont="1" applyAlignment="1">
      <alignment horizontal="center" vertical="center"/>
    </xf>
    <xf numFmtId="0" fontId="27" fillId="0" borderId="44" xfId="0" applyFont="1" applyBorder="1">
      <alignment vertical="center"/>
    </xf>
    <xf numFmtId="0" fontId="27" fillId="0" borderId="72" xfId="0" applyFont="1" applyBorder="1">
      <alignment vertical="center"/>
    </xf>
    <xf numFmtId="0" fontId="27" fillId="0" borderId="0" xfId="0" applyFont="1">
      <alignment vertical="center"/>
    </xf>
    <xf numFmtId="0" fontId="24" fillId="0" borderId="71" xfId="0" applyFont="1" applyBorder="1" applyAlignment="1">
      <alignment horizontal="center" vertical="center"/>
    </xf>
    <xf numFmtId="0" fontId="29" fillId="0" borderId="0" xfId="0" applyFont="1" applyAlignment="1">
      <alignment horizontal="left" vertical="center" shrinkToFit="1"/>
    </xf>
    <xf numFmtId="0" fontId="24" fillId="0" borderId="0" xfId="0" applyFont="1" applyAlignment="1">
      <alignment horizontal="left" vertical="center"/>
    </xf>
    <xf numFmtId="0" fontId="30" fillId="0" borderId="0" xfId="0" applyFont="1">
      <alignment vertical="center"/>
    </xf>
    <xf numFmtId="0" fontId="30" fillId="0" borderId="68" xfId="0" applyFont="1" applyBorder="1">
      <alignment vertical="center"/>
    </xf>
    <xf numFmtId="0" fontId="30" fillId="0" borderId="0" xfId="0" applyFont="1" applyAlignment="1">
      <alignment horizontal="center" vertical="center"/>
    </xf>
    <xf numFmtId="0" fontId="24" fillId="0" borderId="73" xfId="0" applyFont="1" applyBorder="1" applyAlignment="1">
      <alignment horizontal="center" vertical="center"/>
    </xf>
    <xf numFmtId="0" fontId="29" fillId="0" borderId="48" xfId="0" applyFont="1" applyBorder="1" applyAlignment="1">
      <alignment horizontal="left" vertical="center" shrinkToFit="1"/>
    </xf>
    <xf numFmtId="0" fontId="24" fillId="0" borderId="48" xfId="0" applyFont="1" applyBorder="1" applyAlignment="1">
      <alignment horizontal="center" vertical="center"/>
    </xf>
    <xf numFmtId="0" fontId="24" fillId="0" borderId="48" xfId="0" applyFont="1" applyBorder="1">
      <alignment vertical="center"/>
    </xf>
    <xf numFmtId="0" fontId="24" fillId="0" borderId="48" xfId="0" applyFont="1" applyBorder="1" applyAlignment="1">
      <alignment horizontal="left" vertical="center"/>
    </xf>
    <xf numFmtId="0" fontId="30" fillId="0" borderId="48" xfId="0" applyFont="1" applyBorder="1" applyAlignment="1">
      <alignment horizontal="center" vertical="center"/>
    </xf>
    <xf numFmtId="0" fontId="30" fillId="0" borderId="69" xfId="0" applyFont="1" applyBorder="1" applyAlignment="1">
      <alignment horizontal="center" vertical="center" shrinkToFit="1"/>
    </xf>
    <xf numFmtId="0" fontId="30" fillId="0" borderId="23" xfId="0" applyFont="1" applyBorder="1" applyAlignment="1">
      <alignment horizontal="center" vertical="center" shrinkToFit="1"/>
    </xf>
    <xf numFmtId="0" fontId="30" fillId="0" borderId="57" xfId="0" applyFont="1" applyBorder="1" applyAlignment="1">
      <alignment horizontal="center" vertical="center" shrinkToFit="1"/>
    </xf>
    <xf numFmtId="0" fontId="30" fillId="0" borderId="76" xfId="0" applyFont="1" applyBorder="1" applyAlignment="1">
      <alignment horizontal="center" vertical="center" wrapText="1"/>
    </xf>
    <xf numFmtId="0" fontId="30" fillId="0" borderId="76" xfId="0" applyFont="1" applyBorder="1" applyAlignment="1">
      <alignment horizontal="center" vertical="center" shrinkToFit="1"/>
    </xf>
    <xf numFmtId="0" fontId="30" fillId="0" borderId="76" xfId="0" applyFont="1" applyBorder="1" applyAlignment="1">
      <alignment horizontal="center" vertical="center" wrapText="1" shrinkToFit="1"/>
    </xf>
    <xf numFmtId="0" fontId="32" fillId="0" borderId="76" xfId="0" applyFont="1" applyBorder="1" applyAlignment="1">
      <alignment horizontal="center" vertical="center" wrapText="1" shrinkToFit="1"/>
    </xf>
    <xf numFmtId="0" fontId="30" fillId="0" borderId="77" xfId="0" applyFont="1" applyBorder="1" applyAlignment="1">
      <alignment horizontal="center" vertical="center" textRotation="255" shrinkToFit="1"/>
    </xf>
    <xf numFmtId="0" fontId="30" fillId="0" borderId="78" xfId="0" applyFont="1" applyBorder="1" applyAlignment="1">
      <alignment horizontal="center" vertical="center" textRotation="255" shrinkToFit="1"/>
    </xf>
    <xf numFmtId="0" fontId="30" fillId="0" borderId="79" xfId="0" applyFont="1" applyBorder="1" applyAlignment="1">
      <alignment horizontal="center" vertical="center" textRotation="255" shrinkToFit="1"/>
    </xf>
    <xf numFmtId="0" fontId="30" fillId="0" borderId="80" xfId="0" applyFont="1" applyBorder="1" applyAlignment="1">
      <alignment horizontal="center" vertical="center" textRotation="255" shrinkToFit="1"/>
    </xf>
    <xf numFmtId="0" fontId="30" fillId="0" borderId="81" xfId="0" applyFont="1" applyBorder="1" applyAlignment="1">
      <alignment horizontal="center" vertical="center" textRotation="255" shrinkToFit="1"/>
    </xf>
    <xf numFmtId="0" fontId="30" fillId="0" borderId="82" xfId="0" applyFont="1" applyBorder="1" applyAlignment="1">
      <alignment horizontal="center" vertical="center" textRotation="255" shrinkToFit="1"/>
    </xf>
    <xf numFmtId="0" fontId="30" fillId="0" borderId="84" xfId="0" applyFont="1" applyBorder="1" applyAlignment="1">
      <alignment horizontal="center" vertical="center" textRotation="255" shrinkToFit="1"/>
    </xf>
    <xf numFmtId="0" fontId="30" fillId="0" borderId="85" xfId="0" applyFont="1" applyBorder="1" applyAlignment="1">
      <alignment horizontal="center" vertical="center" textRotation="255" shrinkToFit="1"/>
    </xf>
    <xf numFmtId="0" fontId="30" fillId="0" borderId="86" xfId="0" applyFont="1" applyBorder="1" applyAlignment="1">
      <alignment horizontal="center" vertical="center" textRotation="255" shrinkToFit="1"/>
    </xf>
    <xf numFmtId="0" fontId="30" fillId="0" borderId="83" xfId="0" applyFont="1" applyBorder="1" applyAlignment="1">
      <alignment horizontal="center" vertical="center" textRotation="255" shrinkToFit="1"/>
    </xf>
    <xf numFmtId="0" fontId="30" fillId="0" borderId="87" xfId="0" applyFont="1" applyBorder="1" applyAlignment="1">
      <alignment horizontal="center" vertical="center" textRotation="255" shrinkToFit="1"/>
    </xf>
    <xf numFmtId="0" fontId="32" fillId="0" borderId="71" xfId="0" applyFont="1" applyBorder="1" applyAlignment="1">
      <alignment horizontal="center" vertical="center" wrapText="1" shrinkToFit="1"/>
    </xf>
    <xf numFmtId="0" fontId="30" fillId="0" borderId="0" xfId="0" applyFont="1" applyAlignment="1">
      <alignment vertical="center" shrinkToFit="1"/>
    </xf>
    <xf numFmtId="0" fontId="30" fillId="0" borderId="8" xfId="0" applyFont="1" applyBorder="1" applyAlignment="1">
      <alignment vertical="center" shrinkToFit="1"/>
    </xf>
    <xf numFmtId="0" fontId="30" fillId="0" borderId="88" xfId="0" applyFont="1" applyBorder="1" applyAlignment="1">
      <alignment horizontal="center" vertical="center" shrinkToFit="1"/>
    </xf>
    <xf numFmtId="0" fontId="32" fillId="0" borderId="43" xfId="0" applyFont="1" applyBorder="1" applyAlignment="1">
      <alignment horizontal="center" vertical="center" shrinkToFit="1"/>
    </xf>
    <xf numFmtId="49" fontId="30" fillId="0" borderId="38" xfId="0" applyNumberFormat="1" applyFont="1" applyBorder="1" applyAlignment="1">
      <alignment horizontal="center" vertical="center" shrinkToFit="1"/>
    </xf>
    <xf numFmtId="0" fontId="33" fillId="0" borderId="0" xfId="1" applyFont="1">
      <alignment vertical="center"/>
    </xf>
    <xf numFmtId="49" fontId="30" fillId="0" borderId="38" xfId="0" applyNumberFormat="1" applyFont="1" applyBorder="1" applyAlignment="1">
      <alignment vertical="center" shrinkToFit="1"/>
    </xf>
    <xf numFmtId="0" fontId="30" fillId="0" borderId="38" xfId="0" applyFont="1" applyBorder="1" applyAlignment="1">
      <alignment horizontal="center" vertical="center" shrinkToFit="1"/>
    </xf>
    <xf numFmtId="0" fontId="32" fillId="0" borderId="38" xfId="0" applyFont="1" applyBorder="1" applyAlignment="1">
      <alignment horizontal="center" vertical="center" shrinkToFit="1"/>
    </xf>
    <xf numFmtId="177" fontId="30" fillId="0" borderId="38" xfId="0" applyNumberFormat="1" applyFont="1" applyBorder="1" applyAlignment="1">
      <alignment horizontal="center" vertical="center" shrinkToFit="1"/>
    </xf>
    <xf numFmtId="0" fontId="30" fillId="0" borderId="89" xfId="0" applyFont="1" applyBorder="1" applyAlignment="1">
      <alignment horizontal="center" vertical="center" shrinkToFit="1"/>
    </xf>
    <xf numFmtId="0" fontId="30" fillId="0" borderId="90" xfId="0" applyFont="1" applyBorder="1" applyAlignment="1">
      <alignment horizontal="center" vertical="center" shrinkToFit="1"/>
    </xf>
    <xf numFmtId="0" fontId="30" fillId="0" borderId="91" xfId="0" applyFont="1" applyBorder="1" applyAlignment="1">
      <alignment horizontal="center" vertical="center" shrinkToFit="1"/>
    </xf>
    <xf numFmtId="0" fontId="30" fillId="0" borderId="92" xfId="0" applyFont="1" applyBorder="1" applyAlignment="1">
      <alignment horizontal="center" vertical="center" shrinkToFit="1"/>
    </xf>
    <xf numFmtId="0" fontId="30" fillId="0" borderId="93" xfId="0" applyFont="1" applyBorder="1" applyAlignment="1">
      <alignment horizontal="center" vertical="center" shrinkToFit="1"/>
    </xf>
    <xf numFmtId="0" fontId="30" fillId="0" borderId="94" xfId="0" applyFont="1" applyBorder="1" applyAlignment="1">
      <alignment horizontal="center" vertical="center" shrinkToFit="1"/>
    </xf>
    <xf numFmtId="0" fontId="30" fillId="0" borderId="95" xfId="0" applyFont="1" applyBorder="1" applyAlignment="1">
      <alignment horizontal="center" vertical="center" shrinkToFit="1"/>
    </xf>
    <xf numFmtId="0" fontId="32" fillId="0" borderId="71" xfId="0" applyFont="1" applyBorder="1" applyAlignment="1">
      <alignment vertical="center" shrinkToFit="1"/>
    </xf>
    <xf numFmtId="0" fontId="30" fillId="0" borderId="52" xfId="0" applyFont="1" applyBorder="1" applyAlignment="1">
      <alignment horizontal="center" vertical="center" shrinkToFit="1"/>
    </xf>
    <xf numFmtId="0" fontId="32" fillId="0" borderId="9" xfId="0" applyFont="1" applyBorder="1" applyAlignment="1">
      <alignment horizontal="center" vertical="center" shrinkToFit="1"/>
    </xf>
    <xf numFmtId="49" fontId="30" fillId="0" borderId="7" xfId="0" applyNumberFormat="1" applyFont="1" applyBorder="1" applyAlignment="1">
      <alignment horizontal="center" vertical="center" shrinkToFit="1"/>
    </xf>
    <xf numFmtId="49" fontId="33" fillId="0" borderId="7" xfId="1" applyNumberFormat="1" applyFont="1" applyBorder="1" applyAlignment="1">
      <alignment vertical="center" shrinkToFit="1"/>
    </xf>
    <xf numFmtId="49" fontId="30" fillId="0" borderId="7" xfId="0" applyNumberFormat="1" applyFont="1" applyBorder="1" applyAlignment="1">
      <alignment vertical="center" shrinkToFit="1"/>
    </xf>
    <xf numFmtId="0" fontId="30" fillId="0" borderId="7" xfId="0" applyFont="1" applyBorder="1" applyAlignment="1">
      <alignment horizontal="center" vertical="center" shrinkToFit="1"/>
    </xf>
    <xf numFmtId="0" fontId="32" fillId="0" borderId="7" xfId="0" applyFont="1" applyBorder="1" applyAlignment="1">
      <alignment horizontal="center" vertical="center" shrinkToFit="1"/>
    </xf>
    <xf numFmtId="177" fontId="30" fillId="0" borderId="7" xfId="0" applyNumberFormat="1" applyFont="1" applyBorder="1" applyAlignment="1">
      <alignment horizontal="center" vertical="center" shrinkToFit="1"/>
    </xf>
    <xf numFmtId="0" fontId="30" fillId="0" borderId="96" xfId="0" applyFont="1" applyBorder="1" applyAlignment="1">
      <alignment horizontal="center" vertical="center" shrinkToFit="1"/>
    </xf>
    <xf numFmtId="0" fontId="30" fillId="0" borderId="97" xfId="0" applyFont="1" applyBorder="1" applyAlignment="1">
      <alignment horizontal="center" vertical="center" shrinkToFit="1"/>
    </xf>
    <xf numFmtId="0" fontId="30" fillId="0" borderId="98" xfId="0" applyFont="1" applyBorder="1" applyAlignment="1">
      <alignment horizontal="center" vertical="center" shrinkToFit="1"/>
    </xf>
    <xf numFmtId="0" fontId="30" fillId="0" borderId="99" xfId="0" applyFont="1" applyBorder="1" applyAlignment="1">
      <alignment horizontal="center" vertical="center" shrinkToFit="1"/>
    </xf>
    <xf numFmtId="0" fontId="30" fillId="0" borderId="100" xfId="0" applyFont="1" applyBorder="1" applyAlignment="1">
      <alignment horizontal="center" vertical="center" shrinkToFit="1"/>
    </xf>
    <xf numFmtId="0" fontId="30" fillId="0" borderId="101" xfId="0" applyFont="1" applyBorder="1" applyAlignment="1">
      <alignment horizontal="center" vertical="center" shrinkToFit="1"/>
    </xf>
    <xf numFmtId="0" fontId="30" fillId="0" borderId="102" xfId="0" applyFont="1" applyBorder="1" applyAlignment="1">
      <alignment horizontal="center" vertical="center" shrinkToFit="1"/>
    </xf>
    <xf numFmtId="0" fontId="34" fillId="0" borderId="0" xfId="0" applyFont="1">
      <alignment vertical="center"/>
    </xf>
    <xf numFmtId="49" fontId="0" fillId="0" borderId="0" xfId="0" applyNumberFormat="1">
      <alignment vertical="center"/>
    </xf>
    <xf numFmtId="0" fontId="30" fillId="0" borderId="103" xfId="0" applyFont="1" applyBorder="1" applyAlignment="1">
      <alignment horizontal="center" vertical="center" shrinkToFit="1"/>
    </xf>
    <xf numFmtId="0" fontId="32" fillId="0" borderId="104" xfId="0" applyFont="1" applyBorder="1" applyAlignment="1">
      <alignment horizontal="center" vertical="center" shrinkToFit="1"/>
    </xf>
    <xf numFmtId="0" fontId="22" fillId="0" borderId="105" xfId="0" applyFont="1" applyBorder="1" applyAlignment="1">
      <alignment horizontal="center" vertical="center" shrinkToFit="1"/>
    </xf>
    <xf numFmtId="0" fontId="35" fillId="0" borderId="106" xfId="0" applyFont="1" applyBorder="1" applyAlignment="1">
      <alignment horizontal="center" vertical="center" shrinkToFit="1"/>
    </xf>
    <xf numFmtId="0" fontId="22" fillId="0" borderId="51" xfId="0" applyFont="1" applyBorder="1" applyAlignment="1">
      <alignment horizontal="center" vertical="center" shrinkToFit="1"/>
    </xf>
    <xf numFmtId="0" fontId="35" fillId="0" borderId="21" xfId="0" applyFont="1" applyBorder="1" applyAlignment="1">
      <alignment horizontal="center" vertical="center" shrinkToFit="1"/>
    </xf>
    <xf numFmtId="0" fontId="36" fillId="0" borderId="7" xfId="0" applyFont="1" applyBorder="1" applyAlignment="1">
      <alignment horizontal="center" vertical="center" shrinkToFit="1"/>
    </xf>
    <xf numFmtId="0" fontId="1" fillId="8" borderId="0" xfId="0" applyFont="1" applyFill="1">
      <alignment vertical="center"/>
    </xf>
    <xf numFmtId="0" fontId="30" fillId="0" borderId="53" xfId="0" applyFont="1" applyBorder="1" applyAlignment="1">
      <alignment horizontal="center" vertical="center" shrinkToFit="1"/>
    </xf>
    <xf numFmtId="0" fontId="32" fillId="0" borderId="47" xfId="0" applyFont="1" applyBorder="1" applyAlignment="1">
      <alignment horizontal="center" vertical="center" shrinkToFit="1"/>
    </xf>
    <xf numFmtId="49" fontId="30" fillId="0" borderId="35" xfId="0" applyNumberFormat="1" applyFont="1" applyBorder="1" applyAlignment="1">
      <alignment horizontal="center" vertical="center" shrinkToFit="1"/>
    </xf>
    <xf numFmtId="49" fontId="33" fillId="0" borderId="35" xfId="1" applyNumberFormat="1" applyFont="1" applyBorder="1" applyAlignment="1">
      <alignment vertical="center" shrinkToFit="1"/>
    </xf>
    <xf numFmtId="49" fontId="30" fillId="0" borderId="35" xfId="0" applyNumberFormat="1" applyFont="1" applyBorder="1" applyAlignment="1">
      <alignment vertical="center" shrinkToFit="1"/>
    </xf>
    <xf numFmtId="0" fontId="30" fillId="0" borderId="35" xfId="0" applyFont="1" applyBorder="1" applyAlignment="1">
      <alignment horizontal="center" vertical="center" shrinkToFit="1"/>
    </xf>
    <xf numFmtId="0" fontId="32" fillId="0" borderId="35" xfId="0" applyFont="1" applyBorder="1" applyAlignment="1">
      <alignment horizontal="center" vertical="center" shrinkToFit="1"/>
    </xf>
    <xf numFmtId="177" fontId="30" fillId="0" borderId="35" xfId="0" applyNumberFormat="1" applyFont="1" applyBorder="1" applyAlignment="1">
      <alignment horizontal="center" vertical="center" shrinkToFit="1"/>
    </xf>
    <xf numFmtId="0" fontId="30" fillId="0" borderId="107" xfId="0" applyFont="1" applyBorder="1" applyAlignment="1">
      <alignment horizontal="center" vertical="center" shrinkToFit="1"/>
    </xf>
    <xf numFmtId="0" fontId="30" fillId="0" borderId="108" xfId="0" applyFont="1" applyBorder="1" applyAlignment="1">
      <alignment horizontal="center" vertical="center" shrinkToFit="1"/>
    </xf>
    <xf numFmtId="0" fontId="30" fillId="0" borderId="109" xfId="0" applyFont="1" applyBorder="1" applyAlignment="1">
      <alignment horizontal="center" vertical="center" shrinkToFit="1"/>
    </xf>
    <xf numFmtId="0" fontId="30" fillId="0" borderId="110" xfId="0" applyFont="1" applyBorder="1" applyAlignment="1">
      <alignment horizontal="center" vertical="center" shrinkToFit="1"/>
    </xf>
    <xf numFmtId="0" fontId="30" fillId="0" borderId="111" xfId="0" applyFont="1" applyBorder="1" applyAlignment="1">
      <alignment horizontal="center" vertical="center" shrinkToFit="1"/>
    </xf>
    <xf numFmtId="0" fontId="30" fillId="0" borderId="112" xfId="0" applyFont="1" applyBorder="1" applyAlignment="1">
      <alignment horizontal="center" vertical="center" shrinkToFit="1"/>
    </xf>
    <xf numFmtId="0" fontId="30" fillId="0" borderId="113" xfId="0" applyFont="1" applyBorder="1" applyAlignment="1">
      <alignment horizontal="center" vertical="center" shrinkToFit="1"/>
    </xf>
    <xf numFmtId="0" fontId="30" fillId="0" borderId="51" xfId="0" applyFont="1" applyBorder="1" applyAlignment="1">
      <alignment horizontal="center" vertical="center" shrinkToFit="1"/>
    </xf>
    <xf numFmtId="0" fontId="32" fillId="0" borderId="21" xfId="0" applyFont="1" applyBorder="1" applyAlignment="1">
      <alignment horizontal="center" vertical="center" shrinkToFit="1"/>
    </xf>
    <xf numFmtId="49" fontId="30" fillId="0" borderId="61" xfId="0" applyNumberFormat="1" applyFont="1" applyBorder="1" applyAlignment="1">
      <alignment horizontal="center" vertical="center" shrinkToFit="1"/>
    </xf>
    <xf numFmtId="49" fontId="33" fillId="0" borderId="61" xfId="1" applyNumberFormat="1" applyFont="1" applyBorder="1" applyAlignment="1">
      <alignment vertical="center" shrinkToFit="1"/>
    </xf>
    <xf numFmtId="49" fontId="30" fillId="0" borderId="61" xfId="0" applyNumberFormat="1" applyFont="1" applyBorder="1" applyAlignment="1">
      <alignment vertical="center" shrinkToFit="1"/>
    </xf>
    <xf numFmtId="0" fontId="30" fillId="0" borderId="61" xfId="0" applyFont="1" applyBorder="1" applyAlignment="1">
      <alignment horizontal="center" vertical="center" shrinkToFit="1"/>
    </xf>
    <xf numFmtId="0" fontId="32" fillId="0" borderId="61" xfId="0" applyFont="1" applyBorder="1" applyAlignment="1">
      <alignment horizontal="center" vertical="center" shrinkToFit="1"/>
    </xf>
    <xf numFmtId="177" fontId="30" fillId="0" borderId="61" xfId="0" applyNumberFormat="1" applyFont="1" applyBorder="1" applyAlignment="1">
      <alignment horizontal="center" vertical="center" shrinkToFit="1"/>
    </xf>
    <xf numFmtId="0" fontId="30" fillId="0" borderId="114" xfId="0" applyFont="1" applyBorder="1" applyAlignment="1">
      <alignment horizontal="center" vertical="center" shrinkToFit="1"/>
    </xf>
    <xf numFmtId="0" fontId="30" fillId="0" borderId="115" xfId="0" applyFont="1" applyBorder="1" applyAlignment="1">
      <alignment horizontal="center" vertical="center" shrinkToFit="1"/>
    </xf>
    <xf numFmtId="0" fontId="30" fillId="0" borderId="116" xfId="0" applyFont="1" applyBorder="1" applyAlignment="1">
      <alignment horizontal="center" vertical="center" shrinkToFit="1"/>
    </xf>
    <xf numFmtId="0" fontId="30" fillId="0" borderId="117" xfId="0" applyFont="1" applyBorder="1" applyAlignment="1">
      <alignment horizontal="center" vertical="center" shrinkToFit="1"/>
    </xf>
    <xf numFmtId="0" fontId="30" fillId="0" borderId="118" xfId="0" applyFont="1" applyBorder="1" applyAlignment="1">
      <alignment horizontal="center" vertical="center" shrinkToFit="1"/>
    </xf>
    <xf numFmtId="0" fontId="36" fillId="0" borderId="35" xfId="0" applyFont="1" applyBorder="1" applyAlignment="1">
      <alignment horizontal="center" vertical="center" shrinkToFit="1"/>
    </xf>
    <xf numFmtId="177" fontId="30" fillId="0" borderId="7" xfId="0" applyNumberFormat="1" applyFont="1" applyBorder="1" applyAlignment="1">
      <alignment horizontal="center" vertical="center" wrapText="1" shrinkToFit="1"/>
    </xf>
    <xf numFmtId="0" fontId="30" fillId="0" borderId="121" xfId="0" applyFont="1" applyBorder="1" applyAlignment="1">
      <alignment horizontal="center" vertical="center" shrinkToFit="1"/>
    </xf>
    <xf numFmtId="0" fontId="32" fillId="0" borderId="4" xfId="0" applyFont="1" applyBorder="1" applyAlignment="1">
      <alignment horizontal="center" vertical="center" shrinkToFit="1"/>
    </xf>
    <xf numFmtId="0" fontId="22" fillId="0" borderId="58" xfId="0" applyFont="1" applyBorder="1" applyAlignment="1">
      <alignment horizontal="center" vertical="center" shrinkToFit="1"/>
    </xf>
    <xf numFmtId="0" fontId="35" fillId="0" borderId="6" xfId="0" applyFont="1" applyBorder="1" applyAlignment="1">
      <alignment horizontal="center" vertical="center" shrinkToFit="1"/>
    </xf>
    <xf numFmtId="0" fontId="32" fillId="0" borderId="30" xfId="0" applyFont="1" applyBorder="1" applyAlignment="1">
      <alignment horizontal="center" vertical="center" shrinkToFit="1"/>
    </xf>
    <xf numFmtId="0" fontId="35" fillId="0" borderId="40" xfId="0" applyFont="1" applyBorder="1" applyAlignment="1">
      <alignment horizontal="center" vertical="center" shrinkToFit="1"/>
    </xf>
    <xf numFmtId="49" fontId="30" fillId="0" borderId="11" xfId="0" applyNumberFormat="1" applyFont="1" applyBorder="1" applyAlignment="1">
      <alignment horizontal="center" vertical="center" shrinkToFit="1"/>
    </xf>
    <xf numFmtId="49" fontId="33" fillId="0" borderId="11" xfId="1" applyNumberFormat="1" applyFont="1" applyBorder="1" applyAlignment="1">
      <alignment vertical="center" shrinkToFit="1"/>
    </xf>
    <xf numFmtId="49" fontId="30" fillId="0" borderId="11" xfId="0" applyNumberFormat="1" applyFont="1" applyBorder="1" applyAlignment="1">
      <alignment vertical="center" shrinkToFit="1"/>
    </xf>
    <xf numFmtId="0" fontId="30" fillId="0" borderId="11" xfId="0" applyFont="1" applyBorder="1" applyAlignment="1">
      <alignment horizontal="center" vertical="center" shrinkToFit="1"/>
    </xf>
    <xf numFmtId="0" fontId="32" fillId="0" borderId="11" xfId="0" applyFont="1" applyBorder="1" applyAlignment="1">
      <alignment horizontal="center" vertical="center" shrinkToFit="1"/>
    </xf>
    <xf numFmtId="177" fontId="30" fillId="0" borderId="11" xfId="0" applyNumberFormat="1" applyFont="1" applyBorder="1" applyAlignment="1">
      <alignment horizontal="center" vertical="center" shrinkToFit="1"/>
    </xf>
    <xf numFmtId="0" fontId="30" fillId="0" borderId="122" xfId="0" applyFont="1" applyBorder="1" applyAlignment="1">
      <alignment horizontal="center" vertical="center" shrinkToFit="1"/>
    </xf>
    <xf numFmtId="0" fontId="30" fillId="0" borderId="123" xfId="0" applyFont="1" applyBorder="1" applyAlignment="1">
      <alignment horizontal="center" vertical="center" shrinkToFit="1"/>
    </xf>
    <xf numFmtId="0" fontId="30" fillId="0" borderId="124" xfId="0" applyFont="1" applyBorder="1" applyAlignment="1">
      <alignment horizontal="center" vertical="center" shrinkToFit="1"/>
    </xf>
    <xf numFmtId="0" fontId="30" fillId="0" borderId="125" xfId="0" applyFont="1" applyBorder="1" applyAlignment="1">
      <alignment horizontal="center" vertical="center" shrinkToFit="1"/>
    </xf>
    <xf numFmtId="0" fontId="30" fillId="0" borderId="126" xfId="0" applyFont="1" applyBorder="1" applyAlignment="1">
      <alignment horizontal="center" vertical="center" shrinkToFit="1"/>
    </xf>
    <xf numFmtId="0" fontId="22" fillId="0" borderId="50" xfId="0" applyFont="1" applyBorder="1" applyAlignment="1">
      <alignment horizontal="center" vertical="center" shrinkToFit="1"/>
    </xf>
    <xf numFmtId="0" fontId="35" fillId="0" borderId="127" xfId="0" applyFont="1" applyBorder="1" applyAlignment="1">
      <alignment horizontal="center" vertical="center" shrinkToFit="1"/>
    </xf>
    <xf numFmtId="0" fontId="36" fillId="0" borderId="61" xfId="0" applyFont="1" applyBorder="1" applyAlignment="1">
      <alignment horizontal="center" vertical="center" shrinkToFit="1"/>
    </xf>
    <xf numFmtId="0" fontId="22" fillId="0" borderId="116" xfId="0" applyFont="1" applyBorder="1" applyAlignment="1">
      <alignment horizontal="center" vertical="center" shrinkToFit="1"/>
    </xf>
    <xf numFmtId="0" fontId="22" fillId="0" borderId="117" xfId="0" applyFont="1" applyBorder="1" applyAlignment="1">
      <alignment horizontal="center" vertical="center" shrinkToFit="1"/>
    </xf>
    <xf numFmtId="0" fontId="22" fillId="0" borderId="115" xfId="0" applyFont="1" applyBorder="1" applyAlignment="1">
      <alignment horizontal="center" vertical="center" shrinkToFit="1"/>
    </xf>
    <xf numFmtId="0" fontId="22" fillId="0" borderId="98" xfId="0" applyFont="1" applyBorder="1" applyAlignment="1">
      <alignment horizontal="center" vertical="center" shrinkToFit="1"/>
    </xf>
    <xf numFmtId="0" fontId="22" fillId="0" borderId="99" xfId="0" applyFont="1" applyBorder="1" applyAlignment="1">
      <alignment horizontal="center" vertical="center" shrinkToFit="1"/>
    </xf>
    <xf numFmtId="0" fontId="22" fillId="0" borderId="97" xfId="0" applyFont="1" applyBorder="1" applyAlignment="1">
      <alignment horizontal="center" vertical="center" shrinkToFit="1"/>
    </xf>
    <xf numFmtId="49" fontId="22" fillId="0" borderId="51" xfId="0" applyNumberFormat="1" applyFont="1" applyBorder="1" applyAlignment="1">
      <alignment horizontal="center" vertical="center" shrinkToFit="1"/>
    </xf>
    <xf numFmtId="0" fontId="22" fillId="0" borderId="109" xfId="0" applyFont="1" applyBorder="1" applyAlignment="1">
      <alignment horizontal="center" vertical="center" shrinkToFit="1"/>
    </xf>
    <xf numFmtId="0" fontId="22" fillId="0" borderId="110" xfId="0" applyFont="1" applyBorder="1" applyAlignment="1">
      <alignment horizontal="center" vertical="center" shrinkToFit="1"/>
    </xf>
    <xf numFmtId="0" fontId="22" fillId="0" borderId="108" xfId="0" applyFont="1" applyBorder="1" applyAlignment="1">
      <alignment horizontal="center" vertical="center" shrinkToFit="1"/>
    </xf>
    <xf numFmtId="49" fontId="33" fillId="0" borderId="38" xfId="1" applyNumberFormat="1" applyFont="1" applyBorder="1" applyAlignment="1">
      <alignment vertical="center" shrinkToFit="1"/>
    </xf>
    <xf numFmtId="0" fontId="22" fillId="0" borderId="91" xfId="0" applyFont="1" applyBorder="1" applyAlignment="1">
      <alignment horizontal="center" vertical="center" shrinkToFit="1"/>
    </xf>
    <xf numFmtId="0" fontId="22" fillId="0" borderId="92" xfId="0" applyFont="1" applyBorder="1" applyAlignment="1">
      <alignment horizontal="center" vertical="center" shrinkToFit="1"/>
    </xf>
    <xf numFmtId="0" fontId="22" fillId="0" borderId="90" xfId="0" applyFont="1" applyBorder="1" applyAlignment="1">
      <alignment horizontal="center" vertical="center" shrinkToFit="1"/>
    </xf>
    <xf numFmtId="177" fontId="30" fillId="0" borderId="61" xfId="0" applyNumberFormat="1" applyFont="1" applyBorder="1" applyAlignment="1">
      <alignment horizontal="center" vertical="center" wrapText="1" shrinkToFit="1"/>
    </xf>
    <xf numFmtId="0" fontId="22" fillId="0" borderId="124" xfId="0" applyFont="1" applyBorder="1" applyAlignment="1">
      <alignment horizontal="center" vertical="center" shrinkToFit="1"/>
    </xf>
    <xf numFmtId="0" fontId="22" fillId="0" borderId="125" xfId="0" applyFont="1" applyBorder="1" applyAlignment="1">
      <alignment horizontal="center" vertical="center" shrinkToFit="1"/>
    </xf>
    <xf numFmtId="0" fontId="22" fillId="0" borderId="123" xfId="0" applyFont="1" applyBorder="1" applyAlignment="1">
      <alignment horizontal="center" vertical="center" shrinkToFit="1"/>
    </xf>
    <xf numFmtId="177" fontId="30" fillId="0" borderId="35" xfId="0" applyNumberFormat="1" applyFont="1" applyBorder="1" applyAlignment="1">
      <alignment horizontal="center" vertical="top" shrinkToFit="1"/>
    </xf>
    <xf numFmtId="0" fontId="32" fillId="0" borderId="57" xfId="0" applyFont="1" applyBorder="1" applyAlignment="1">
      <alignment horizontal="center" vertical="center" shrinkToFit="1"/>
    </xf>
    <xf numFmtId="49" fontId="30" fillId="0" borderId="76" xfId="0" applyNumberFormat="1" applyFont="1" applyBorder="1" applyAlignment="1">
      <alignment horizontal="center" vertical="center" shrinkToFit="1"/>
    </xf>
    <xf numFmtId="49" fontId="33" fillId="0" borderId="76" xfId="1" applyNumberFormat="1" applyFont="1" applyBorder="1" applyAlignment="1">
      <alignment vertical="center" shrinkToFit="1"/>
    </xf>
    <xf numFmtId="49" fontId="30" fillId="0" borderId="76" xfId="0" applyNumberFormat="1" applyFont="1" applyBorder="1" applyAlignment="1">
      <alignment vertical="center" shrinkToFit="1"/>
    </xf>
    <xf numFmtId="0" fontId="32" fillId="0" borderId="76" xfId="0" applyFont="1" applyBorder="1" applyAlignment="1">
      <alignment horizontal="center" vertical="center" shrinkToFit="1"/>
    </xf>
    <xf numFmtId="177" fontId="30" fillId="0" borderId="76" xfId="0" applyNumberFormat="1" applyFont="1" applyBorder="1" applyAlignment="1">
      <alignment horizontal="center" vertical="center" shrinkToFit="1"/>
    </xf>
    <xf numFmtId="0" fontId="30" fillId="0" borderId="77" xfId="0" applyFont="1" applyBorder="1" applyAlignment="1">
      <alignment horizontal="center" vertical="center" shrinkToFit="1"/>
    </xf>
    <xf numFmtId="0" fontId="30" fillId="0" borderId="78" xfId="0" applyFont="1" applyBorder="1" applyAlignment="1">
      <alignment horizontal="center" vertical="center" shrinkToFit="1"/>
    </xf>
    <xf numFmtId="0" fontId="30" fillId="0" borderId="79" xfId="0" applyFont="1" applyBorder="1" applyAlignment="1">
      <alignment horizontal="center" vertical="center" shrinkToFit="1"/>
    </xf>
    <xf numFmtId="0" fontId="30" fillId="0" borderId="80" xfId="0" applyFont="1" applyBorder="1" applyAlignment="1">
      <alignment horizontal="center" vertical="center" shrinkToFit="1"/>
    </xf>
    <xf numFmtId="0" fontId="30" fillId="0" borderId="81" xfId="0" applyFont="1" applyBorder="1" applyAlignment="1">
      <alignment horizontal="center" vertical="center" shrinkToFit="1"/>
    </xf>
    <xf numFmtId="0" fontId="22" fillId="0" borderId="79" xfId="0" applyFont="1" applyBorder="1" applyAlignment="1">
      <alignment horizontal="center" vertical="center" shrinkToFit="1"/>
    </xf>
    <xf numFmtId="0" fontId="22" fillId="0" borderId="80" xfId="0" applyFont="1" applyBorder="1" applyAlignment="1">
      <alignment horizontal="center" vertical="center" shrinkToFit="1"/>
    </xf>
    <xf numFmtId="0" fontId="22" fillId="0" borderId="78" xfId="0" applyFont="1" applyBorder="1" applyAlignment="1">
      <alignment horizontal="center" vertical="center" shrinkToFit="1"/>
    </xf>
    <xf numFmtId="0" fontId="30" fillId="0" borderId="49" xfId="0" applyFont="1" applyBorder="1" applyAlignment="1">
      <alignment horizontal="center" vertical="center" shrinkToFit="1"/>
    </xf>
    <xf numFmtId="0" fontId="32" fillId="0" borderId="128" xfId="0" applyFont="1" applyBorder="1" applyAlignment="1">
      <alignment horizontal="center" vertical="center" shrinkToFit="1"/>
    </xf>
    <xf numFmtId="177" fontId="30" fillId="0" borderId="35" xfId="0" applyNumberFormat="1" applyFont="1" applyBorder="1" applyAlignment="1">
      <alignment horizontal="center" vertical="center" wrapText="1" shrinkToFit="1"/>
    </xf>
    <xf numFmtId="0" fontId="30" fillId="0" borderId="50" xfId="0" applyFont="1" applyBorder="1" applyAlignment="1">
      <alignment horizontal="center" vertical="center" shrinkToFit="1"/>
    </xf>
    <xf numFmtId="0" fontId="32" fillId="0" borderId="127" xfId="0" applyFont="1" applyBorder="1" applyAlignment="1">
      <alignment horizontal="center" vertical="center" shrinkToFit="1"/>
    </xf>
    <xf numFmtId="49" fontId="30" fillId="0" borderId="62" xfId="0" applyNumberFormat="1" applyFont="1" applyBorder="1" applyAlignment="1">
      <alignment horizontal="center" vertical="center" shrinkToFit="1"/>
    </xf>
    <xf numFmtId="49" fontId="33" fillId="0" borderId="62" xfId="1" applyNumberFormat="1" applyFont="1" applyBorder="1" applyAlignment="1">
      <alignment vertical="center" shrinkToFit="1"/>
    </xf>
    <xf numFmtId="49" fontId="30" fillId="0" borderId="62" xfId="0" applyNumberFormat="1" applyFont="1" applyBorder="1" applyAlignment="1">
      <alignment vertical="center" shrinkToFit="1"/>
    </xf>
    <xf numFmtId="0" fontId="30" fillId="0" borderId="62" xfId="0" applyFont="1" applyBorder="1" applyAlignment="1">
      <alignment horizontal="center" vertical="center" shrinkToFit="1"/>
    </xf>
    <xf numFmtId="0" fontId="32" fillId="0" borderId="62" xfId="0" applyFont="1" applyBorder="1" applyAlignment="1">
      <alignment horizontal="center" vertical="center" shrinkToFit="1"/>
    </xf>
    <xf numFmtId="177" fontId="30" fillId="0" borderId="62" xfId="0" applyNumberFormat="1" applyFont="1" applyBorder="1" applyAlignment="1">
      <alignment horizontal="center" vertical="center" shrinkToFit="1"/>
    </xf>
    <xf numFmtId="0" fontId="30" fillId="0" borderId="129" xfId="0" applyFont="1" applyBorder="1" applyAlignment="1">
      <alignment horizontal="center" vertical="center" shrinkToFit="1"/>
    </xf>
    <xf numFmtId="0" fontId="30" fillId="0" borderId="84" xfId="0" applyFont="1" applyBorder="1" applyAlignment="1">
      <alignment horizontal="center" vertical="center" shrinkToFit="1"/>
    </xf>
    <xf numFmtId="0" fontId="30" fillId="0" borderId="82" xfId="0" applyFont="1" applyBorder="1" applyAlignment="1">
      <alignment horizontal="center" vertical="center" shrinkToFit="1"/>
    </xf>
    <xf numFmtId="0" fontId="30" fillId="0" borderId="85" xfId="0" applyFont="1" applyBorder="1" applyAlignment="1">
      <alignment horizontal="center" vertical="center" shrinkToFit="1"/>
    </xf>
    <xf numFmtId="0" fontId="30" fillId="0" borderId="83" xfId="0" applyFont="1" applyBorder="1" applyAlignment="1">
      <alignment horizontal="center" vertical="center" shrinkToFit="1"/>
    </xf>
    <xf numFmtId="0" fontId="22" fillId="0" borderId="82" xfId="0" applyFont="1" applyBorder="1" applyAlignment="1">
      <alignment horizontal="center" vertical="center" shrinkToFit="1"/>
    </xf>
    <xf numFmtId="0" fontId="22" fillId="0" borderId="85" xfId="0" applyFont="1" applyBorder="1" applyAlignment="1">
      <alignment horizontal="center" vertical="center" shrinkToFit="1"/>
    </xf>
    <xf numFmtId="0" fontId="22" fillId="0" borderId="84" xfId="0" applyFont="1" applyBorder="1" applyAlignment="1">
      <alignment horizontal="center" vertical="center" shrinkToFit="1"/>
    </xf>
    <xf numFmtId="0" fontId="30" fillId="0" borderId="86" xfId="0" applyFont="1" applyBorder="1" applyAlignment="1">
      <alignment horizontal="center" vertical="center" shrinkToFit="1"/>
    </xf>
    <xf numFmtId="0" fontId="30" fillId="0" borderId="87" xfId="0" applyFont="1" applyBorder="1" applyAlignment="1">
      <alignment horizontal="center" vertical="center" shrinkToFit="1"/>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horizontal="left" vertical="center"/>
    </xf>
    <xf numFmtId="1" fontId="24" fillId="0" borderId="7" xfId="0" applyNumberFormat="1" applyFont="1" applyFill="1" applyBorder="1" applyAlignment="1" applyProtection="1">
      <alignment horizontal="center" vertical="center"/>
    </xf>
    <xf numFmtId="176" fontId="24" fillId="0" borderId="7" xfId="0" applyNumberFormat="1" applyFont="1" applyFill="1" applyBorder="1" applyAlignment="1" applyProtection="1">
      <alignment horizontal="center" vertical="center"/>
    </xf>
    <xf numFmtId="0" fontId="3" fillId="0" borderId="10" xfId="0" applyFont="1" applyFill="1" applyBorder="1" applyAlignment="1" applyProtection="1">
      <alignment vertical="top" justifyLastLine="1"/>
    </xf>
    <xf numFmtId="0" fontId="7" fillId="0" borderId="0" xfId="0" applyFont="1" applyProtection="1">
      <alignment vertical="center"/>
    </xf>
    <xf numFmtId="0" fontId="39" fillId="3" borderId="54" xfId="0" applyFont="1" applyFill="1" applyBorder="1" applyAlignment="1" applyProtection="1">
      <alignment horizontal="center" vertical="center" shrinkToFit="1"/>
    </xf>
    <xf numFmtId="0" fontId="39" fillId="3" borderId="42" xfId="0" applyFont="1" applyFill="1" applyBorder="1" applyAlignment="1" applyProtection="1">
      <alignment horizontal="center" vertical="center" shrinkToFit="1"/>
    </xf>
    <xf numFmtId="0" fontId="38" fillId="3" borderId="5" xfId="0" applyFont="1" applyFill="1" applyBorder="1" applyAlignment="1" applyProtection="1">
      <alignment vertical="center"/>
    </xf>
    <xf numFmtId="0" fontId="38" fillId="3" borderId="42" xfId="0" applyFont="1" applyFill="1" applyBorder="1" applyAlignment="1" applyProtection="1">
      <alignment horizontal="center" vertical="center"/>
    </xf>
    <xf numFmtId="0" fontId="38" fillId="3" borderId="45" xfId="0" applyFont="1" applyFill="1" applyBorder="1" applyAlignment="1" applyProtection="1">
      <alignment horizontal="center" vertical="center"/>
    </xf>
    <xf numFmtId="0" fontId="38" fillId="3" borderId="8" xfId="0" applyFont="1" applyFill="1" applyBorder="1" applyAlignment="1" applyProtection="1">
      <alignment horizontal="center" vertical="center"/>
    </xf>
    <xf numFmtId="0" fontId="40" fillId="0" borderId="7" xfId="0" applyFont="1" applyFill="1" applyBorder="1" applyAlignment="1" applyProtection="1">
      <alignment horizontal="center" vertical="center" textRotation="255" shrinkToFit="1"/>
    </xf>
    <xf numFmtId="0" fontId="41" fillId="0" borderId="11" xfId="0" applyFont="1" applyFill="1" applyBorder="1" applyAlignment="1" applyProtection="1">
      <alignment vertical="center"/>
    </xf>
    <xf numFmtId="0" fontId="41" fillId="5" borderId="39" xfId="0" applyFont="1" applyFill="1" applyBorder="1" applyAlignment="1" applyProtection="1">
      <alignment horizontal="center" vertical="center"/>
    </xf>
    <xf numFmtId="0" fontId="41" fillId="5" borderId="36" xfId="0" applyFont="1" applyFill="1" applyBorder="1" applyAlignment="1" applyProtection="1">
      <alignment horizontal="center" vertical="center"/>
    </xf>
    <xf numFmtId="0" fontId="40" fillId="0" borderId="22" xfId="0" applyFont="1" applyFill="1" applyBorder="1" applyAlignment="1" applyProtection="1">
      <alignment horizontal="center" vertical="center" textRotation="255" shrinkToFit="1"/>
    </xf>
    <xf numFmtId="0" fontId="41" fillId="9" borderId="39" xfId="0" applyFont="1" applyFill="1" applyBorder="1" applyAlignment="1" applyProtection="1">
      <alignment horizontal="center" vertical="center"/>
    </xf>
    <xf numFmtId="0" fontId="41" fillId="9" borderId="36" xfId="0" applyFont="1" applyFill="1" applyBorder="1" applyAlignment="1" applyProtection="1">
      <alignment horizontal="center" vertical="center"/>
    </xf>
    <xf numFmtId="0" fontId="42" fillId="7" borderId="39" xfId="0" applyFont="1" applyFill="1" applyBorder="1" applyAlignment="1" applyProtection="1">
      <alignment horizontal="center" vertical="center"/>
    </xf>
    <xf numFmtId="0" fontId="42" fillId="7" borderId="33" xfId="0" applyFont="1" applyFill="1" applyBorder="1" applyAlignment="1" applyProtection="1">
      <alignment horizontal="center" vertical="center"/>
    </xf>
    <xf numFmtId="0" fontId="42" fillId="7" borderId="36" xfId="0" applyFont="1" applyFill="1" applyBorder="1" applyAlignment="1" applyProtection="1">
      <alignment horizontal="center" vertical="center"/>
    </xf>
    <xf numFmtId="0" fontId="42" fillId="2" borderId="39" xfId="0" applyFont="1" applyFill="1" applyBorder="1" applyAlignment="1" applyProtection="1">
      <alignment horizontal="center" vertical="center"/>
    </xf>
    <xf numFmtId="0" fontId="42" fillId="2" borderId="33" xfId="0" applyFont="1" applyFill="1" applyBorder="1" applyAlignment="1" applyProtection="1">
      <alignment horizontal="center" vertical="center"/>
    </xf>
    <xf numFmtId="0" fontId="42" fillId="2" borderId="36" xfId="0" applyFont="1" applyFill="1" applyBorder="1" applyAlignment="1" applyProtection="1">
      <alignment horizontal="center" vertical="center"/>
    </xf>
    <xf numFmtId="0" fontId="43" fillId="0" borderId="0" xfId="0" applyFont="1" applyBorder="1" applyAlignment="1" applyProtection="1">
      <alignment horizontal="center" vertical="center"/>
      <protection locked="0"/>
    </xf>
    <xf numFmtId="0" fontId="44" fillId="0" borderId="24" xfId="0" applyFont="1" applyFill="1" applyBorder="1" applyAlignment="1">
      <alignment vertical="center"/>
    </xf>
    <xf numFmtId="0" fontId="10" fillId="0" borderId="23" xfId="0" applyFont="1" applyBorder="1" applyAlignment="1" applyProtection="1">
      <alignment horizontal="center" vertical="center"/>
      <protection locked="0"/>
    </xf>
    <xf numFmtId="0" fontId="31" fillId="0" borderId="74" xfId="0" applyFont="1" applyBorder="1" applyAlignment="1">
      <alignment vertical="center" textRotation="255" shrinkToFit="1"/>
    </xf>
    <xf numFmtId="0" fontId="31" fillId="0" borderId="75" xfId="0" applyFont="1" applyBorder="1" applyAlignment="1">
      <alignment vertical="center" textRotation="255" shrinkToFit="1"/>
    </xf>
    <xf numFmtId="0" fontId="34" fillId="0" borderId="57" xfId="0" applyFont="1" applyBorder="1" applyAlignment="1">
      <alignment horizontal="center" vertical="center" wrapText="1" shrinkToFit="1"/>
    </xf>
    <xf numFmtId="0" fontId="30" fillId="0" borderId="90" xfId="0" applyFont="1" applyFill="1" applyBorder="1" applyAlignment="1">
      <alignment horizontal="center" vertical="center" shrinkToFit="1"/>
    </xf>
    <xf numFmtId="0" fontId="30" fillId="0" borderId="94" xfId="0" applyFont="1" applyFill="1" applyBorder="1" applyAlignment="1">
      <alignment horizontal="center" vertical="center" shrinkToFit="1"/>
    </xf>
    <xf numFmtId="0" fontId="30" fillId="0" borderId="92" xfId="0" applyFont="1" applyFill="1" applyBorder="1" applyAlignment="1">
      <alignment horizontal="center" vertical="center" shrinkToFit="1"/>
    </xf>
    <xf numFmtId="0" fontId="30" fillId="0" borderId="93" xfId="0" applyFont="1" applyFill="1" applyBorder="1" applyAlignment="1">
      <alignment horizontal="center" vertical="center" shrinkToFit="1"/>
    </xf>
    <xf numFmtId="0" fontId="30" fillId="0" borderId="91" xfId="0" applyFont="1" applyFill="1" applyBorder="1" applyAlignment="1">
      <alignment horizontal="center" vertical="center" shrinkToFit="1"/>
    </xf>
    <xf numFmtId="0" fontId="30" fillId="0" borderId="95" xfId="0" applyFont="1" applyFill="1" applyBorder="1" applyAlignment="1">
      <alignment horizontal="center" vertical="center" shrinkToFit="1"/>
    </xf>
    <xf numFmtId="0" fontId="30" fillId="0" borderId="97" xfId="0" applyFont="1" applyFill="1" applyBorder="1" applyAlignment="1">
      <alignment horizontal="center" vertical="center" shrinkToFit="1"/>
    </xf>
    <xf numFmtId="0" fontId="30" fillId="0" borderId="101" xfId="0" applyFont="1" applyFill="1" applyBorder="1" applyAlignment="1">
      <alignment horizontal="center" vertical="center" shrinkToFit="1"/>
    </xf>
    <xf numFmtId="0" fontId="30" fillId="0" borderId="99" xfId="0" applyFont="1" applyFill="1" applyBorder="1" applyAlignment="1">
      <alignment horizontal="center" vertical="center" shrinkToFit="1"/>
    </xf>
    <xf numFmtId="0" fontId="30" fillId="0" borderId="100" xfId="0" applyFont="1" applyFill="1" applyBorder="1" applyAlignment="1">
      <alignment horizontal="center" vertical="center" shrinkToFit="1"/>
    </xf>
    <xf numFmtId="0" fontId="30" fillId="0" borderId="98" xfId="0" applyFont="1" applyFill="1" applyBorder="1" applyAlignment="1">
      <alignment horizontal="center" vertical="center" shrinkToFit="1"/>
    </xf>
    <xf numFmtId="0" fontId="30" fillId="0" borderId="102" xfId="0" applyFont="1" applyFill="1" applyBorder="1" applyAlignment="1">
      <alignment horizontal="center" vertical="center" shrinkToFit="1"/>
    </xf>
    <xf numFmtId="0" fontId="30" fillId="0" borderId="115" xfId="0" applyFont="1" applyFill="1" applyBorder="1" applyAlignment="1">
      <alignment horizontal="center" vertical="center" shrinkToFit="1"/>
    </xf>
    <xf numFmtId="0" fontId="30" fillId="0" borderId="119" xfId="0" applyFont="1" applyFill="1" applyBorder="1" applyAlignment="1">
      <alignment horizontal="center" vertical="center" shrinkToFit="1"/>
    </xf>
    <xf numFmtId="0" fontId="30" fillId="0" borderId="117" xfId="0" applyFont="1" applyFill="1" applyBorder="1" applyAlignment="1">
      <alignment horizontal="center" vertical="center" shrinkToFit="1"/>
    </xf>
    <xf numFmtId="0" fontId="30" fillId="0" borderId="118" xfId="0" applyFont="1" applyFill="1" applyBorder="1" applyAlignment="1">
      <alignment horizontal="center" vertical="center" shrinkToFit="1"/>
    </xf>
    <xf numFmtId="0" fontId="30" fillId="0" borderId="116" xfId="0" applyFont="1" applyFill="1" applyBorder="1" applyAlignment="1">
      <alignment horizontal="center" vertical="center" shrinkToFit="1"/>
    </xf>
    <xf numFmtId="0" fontId="30" fillId="0" borderId="120" xfId="0" applyFont="1" applyFill="1" applyBorder="1" applyAlignment="1">
      <alignment horizontal="center" vertical="center" shrinkToFit="1"/>
    </xf>
    <xf numFmtId="0" fontId="30" fillId="0" borderId="108" xfId="0" applyFont="1" applyFill="1" applyBorder="1" applyAlignment="1">
      <alignment horizontal="center" vertical="center" shrinkToFit="1"/>
    </xf>
    <xf numFmtId="0" fontId="30" fillId="0" borderId="112" xfId="0" applyFont="1" applyFill="1" applyBorder="1" applyAlignment="1">
      <alignment horizontal="center" vertical="center" shrinkToFit="1"/>
    </xf>
    <xf numFmtId="0" fontId="30" fillId="0" borderId="110" xfId="0" applyFont="1" applyFill="1" applyBorder="1" applyAlignment="1">
      <alignment horizontal="center" vertical="center" shrinkToFit="1"/>
    </xf>
    <xf numFmtId="0" fontId="30" fillId="0" borderId="111" xfId="0" applyFont="1" applyFill="1" applyBorder="1" applyAlignment="1">
      <alignment horizontal="center" vertical="center" shrinkToFit="1"/>
    </xf>
    <xf numFmtId="0" fontId="30" fillId="0" borderId="109" xfId="0" applyFont="1" applyFill="1" applyBorder="1" applyAlignment="1">
      <alignment horizontal="center" vertical="center" shrinkToFit="1"/>
    </xf>
    <xf numFmtId="0" fontId="30" fillId="0" borderId="113" xfId="0" applyFont="1" applyFill="1" applyBorder="1" applyAlignment="1">
      <alignment horizontal="center" vertical="center" shrinkToFit="1"/>
    </xf>
    <xf numFmtId="0" fontId="0" fillId="0" borderId="0" xfId="0" applyFill="1" applyBorder="1">
      <alignment vertical="center"/>
    </xf>
    <xf numFmtId="0" fontId="1" fillId="0" borderId="0" xfId="0" applyFont="1" applyFill="1" applyBorder="1">
      <alignment vertical="center"/>
    </xf>
    <xf numFmtId="0" fontId="31" fillId="0" borderId="82" xfId="0" applyFont="1" applyBorder="1" applyAlignment="1">
      <alignment vertical="center" textRotation="255" shrinkToFit="1"/>
    </xf>
    <xf numFmtId="0" fontId="31" fillId="0" borderId="83" xfId="0" applyFont="1" applyBorder="1" applyAlignment="1">
      <alignment vertical="center" textRotation="255" shrinkToFit="1"/>
    </xf>
    <xf numFmtId="0" fontId="27" fillId="0" borderId="44" xfId="0" applyFont="1" applyBorder="1" applyProtection="1">
      <alignment vertical="center"/>
      <protection locked="0"/>
    </xf>
    <xf numFmtId="0" fontId="37" fillId="0" borderId="44" xfId="0" applyFont="1" applyBorder="1" applyProtection="1">
      <alignment vertical="center"/>
      <protection locked="0"/>
    </xf>
    <xf numFmtId="0" fontId="37" fillId="0" borderId="72" xfId="0" applyFont="1" applyBorder="1" applyProtection="1">
      <alignment vertical="center"/>
      <protection locked="0"/>
    </xf>
    <xf numFmtId="0" fontId="30" fillId="0" borderId="0" xfId="0" applyFont="1" applyProtection="1">
      <alignment vertical="center"/>
      <protection locked="0"/>
    </xf>
    <xf numFmtId="0" fontId="30" fillId="0" borderId="68" xfId="0" applyFont="1" applyBorder="1" applyProtection="1">
      <alignment vertical="center"/>
      <protection locked="0"/>
    </xf>
    <xf numFmtId="0" fontId="30" fillId="0" borderId="48" xfId="0" applyFont="1" applyBorder="1" applyAlignment="1" applyProtection="1">
      <alignment horizontal="center" vertical="center"/>
      <protection locked="0"/>
    </xf>
    <xf numFmtId="0" fontId="0" fillId="0" borderId="23" xfId="0" applyBorder="1" applyAlignment="1" applyProtection="1">
      <alignment vertical="center" textRotation="255"/>
      <protection locked="0"/>
    </xf>
    <xf numFmtId="0" fontId="30" fillId="0" borderId="77" xfId="0" applyFont="1" applyBorder="1" applyAlignment="1" applyProtection="1">
      <alignment horizontal="center" vertical="center" textRotation="255" shrinkToFit="1"/>
      <protection locked="0"/>
    </xf>
    <xf numFmtId="0" fontId="30" fillId="0" borderId="78" xfId="0" applyFont="1" applyBorder="1" applyAlignment="1" applyProtection="1">
      <alignment horizontal="center" vertical="center" textRotation="255" shrinkToFit="1"/>
      <protection locked="0"/>
    </xf>
    <xf numFmtId="0" fontId="30" fillId="0" borderId="79" xfId="0" applyFont="1" applyBorder="1" applyAlignment="1" applyProtection="1">
      <alignment horizontal="center" vertical="center" textRotation="255" shrinkToFit="1"/>
      <protection locked="0"/>
    </xf>
    <xf numFmtId="0" fontId="30" fillId="0" borderId="80" xfId="0" applyFont="1" applyBorder="1" applyAlignment="1" applyProtection="1">
      <alignment horizontal="center" vertical="center" textRotation="255" shrinkToFit="1"/>
      <protection locked="0"/>
    </xf>
    <xf numFmtId="0" fontId="30" fillId="0" borderId="81" xfId="0" applyFont="1" applyBorder="1" applyAlignment="1" applyProtection="1">
      <alignment horizontal="center" vertical="center" textRotation="255" shrinkToFit="1"/>
      <protection locked="0"/>
    </xf>
    <xf numFmtId="0" fontId="30" fillId="0" borderId="82" xfId="0" applyFont="1" applyBorder="1" applyAlignment="1" applyProtection="1">
      <alignment horizontal="center" vertical="center" textRotation="255" shrinkToFit="1"/>
      <protection locked="0"/>
    </xf>
    <xf numFmtId="0" fontId="30" fillId="0" borderId="84" xfId="0" applyFont="1" applyBorder="1" applyAlignment="1" applyProtection="1">
      <alignment horizontal="center" vertical="center" textRotation="255" shrinkToFit="1"/>
      <protection locked="0"/>
    </xf>
    <xf numFmtId="0" fontId="30" fillId="0" borderId="85" xfId="0" applyFont="1" applyBorder="1" applyAlignment="1" applyProtection="1">
      <alignment horizontal="center" vertical="center" textRotation="255" shrinkToFit="1"/>
      <protection locked="0"/>
    </xf>
    <xf numFmtId="0" fontId="30" fillId="0" borderId="86" xfId="0" applyFont="1" applyBorder="1" applyAlignment="1" applyProtection="1">
      <alignment horizontal="center" vertical="center" textRotation="255" shrinkToFit="1"/>
      <protection locked="0"/>
    </xf>
    <xf numFmtId="0" fontId="30" fillId="0" borderId="83" xfId="0" applyFont="1" applyBorder="1" applyAlignment="1" applyProtection="1">
      <alignment horizontal="center" vertical="center" textRotation="255" shrinkToFit="1"/>
      <protection locked="0"/>
    </xf>
    <xf numFmtId="0" fontId="30" fillId="0" borderId="87" xfId="0" applyFont="1" applyBorder="1" applyAlignment="1" applyProtection="1">
      <alignment horizontal="center" vertical="center" textRotation="255" shrinkToFit="1"/>
      <protection locked="0"/>
    </xf>
    <xf numFmtId="0" fontId="24" fillId="0" borderId="0" xfId="0" applyFont="1" applyProtection="1">
      <alignment vertical="center"/>
      <protection locked="0"/>
    </xf>
    <xf numFmtId="0" fontId="0" fillId="0" borderId="0" xfId="0" applyFill="1" applyBorder="1" applyProtection="1">
      <alignment vertical="center"/>
      <protection locked="0"/>
    </xf>
    <xf numFmtId="0" fontId="1" fillId="0" borderId="0" xfId="0" applyFont="1" applyFill="1" applyBorder="1" applyProtection="1">
      <alignment vertical="center"/>
      <protection locked="0"/>
    </xf>
    <xf numFmtId="0" fontId="17" fillId="0" borderId="23" xfId="0" applyFont="1" applyBorder="1" applyAlignment="1" applyProtection="1">
      <alignment horizontal="center" vertical="center" shrinkToFit="1"/>
      <protection locked="0"/>
    </xf>
    <xf numFmtId="0" fontId="18" fillId="3" borderId="38" xfId="0" applyFont="1" applyFill="1" applyBorder="1" applyAlignment="1" applyProtection="1">
      <alignment horizontal="center" vertical="center" shrinkToFit="1"/>
      <protection locked="0"/>
    </xf>
    <xf numFmtId="0" fontId="18" fillId="4" borderId="39" xfId="0" applyFont="1" applyFill="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40" xfId="0" applyBorder="1" applyAlignment="1" applyProtection="1">
      <alignment horizontal="center" vertical="center"/>
      <protection locked="0"/>
    </xf>
    <xf numFmtId="0" fontId="0" fillId="3" borderId="11" xfId="0" applyFill="1" applyBorder="1" applyProtection="1">
      <alignment vertical="center"/>
      <protection locked="0"/>
    </xf>
    <xf numFmtId="0" fontId="0" fillId="4" borderId="31" xfId="0" applyFill="1" applyBorder="1" applyProtection="1">
      <alignment vertical="center"/>
      <protection locked="0"/>
    </xf>
    <xf numFmtId="0" fontId="13" fillId="5"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3" fillId="5" borderId="34"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13" fillId="6" borderId="37" xfId="0" applyFont="1" applyFill="1" applyBorder="1" applyAlignment="1" applyProtection="1">
      <alignment horizontal="center" vertical="center"/>
      <protection locked="0"/>
    </xf>
    <xf numFmtId="0" fontId="13" fillId="6" borderId="34" xfId="0" applyFont="1" applyFill="1" applyBorder="1" applyAlignment="1" applyProtection="1">
      <alignment horizontal="center" vertical="center"/>
      <protection locked="0"/>
    </xf>
    <xf numFmtId="0" fontId="13" fillId="7" borderId="37" xfId="0" applyFont="1" applyFill="1" applyBorder="1" applyAlignment="1" applyProtection="1">
      <alignment horizontal="center" vertical="center"/>
      <protection locked="0"/>
    </xf>
    <xf numFmtId="0" fontId="13" fillId="7" borderId="3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13" fillId="7" borderId="34"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wrapText="1" justifyLastLine="1"/>
      <protection locked="0"/>
    </xf>
    <xf numFmtId="0" fontId="3" fillId="4" borderId="33" xfId="0" applyFont="1" applyFill="1" applyBorder="1" applyAlignment="1" applyProtection="1">
      <alignment horizontal="center" vertical="center" wrapText="1" justifyLastLine="1"/>
      <protection locked="0"/>
    </xf>
    <xf numFmtId="0" fontId="3" fillId="3" borderId="7" xfId="0" applyFont="1" applyFill="1" applyBorder="1" applyAlignment="1" applyProtection="1">
      <alignment horizontal="center" vertical="center" justifyLastLine="1"/>
      <protection locked="0"/>
    </xf>
    <xf numFmtId="0" fontId="3" fillId="4" borderId="33" xfId="0" applyFont="1" applyFill="1" applyBorder="1" applyAlignment="1" applyProtection="1">
      <alignment horizontal="center" vertical="center" justifyLastLine="1"/>
      <protection locked="0"/>
    </xf>
    <xf numFmtId="0" fontId="13" fillId="2" borderId="34"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justifyLastLine="1"/>
      <protection locked="0"/>
    </xf>
    <xf numFmtId="0" fontId="3" fillId="4" borderId="36" xfId="0" applyFont="1" applyFill="1" applyBorder="1" applyAlignment="1" applyProtection="1">
      <alignment horizontal="center" vertical="center" justifyLastLine="1"/>
      <protection locked="0"/>
    </xf>
    <xf numFmtId="0" fontId="0" fillId="0" borderId="0" xfId="0" applyBorder="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0" fontId="15" fillId="0" borderId="0" xfId="0" applyFont="1" applyBorder="1" applyAlignment="1" applyProtection="1">
      <alignment horizontal="center" vertical="center" shrinkToFit="1"/>
      <protection locked="0"/>
    </xf>
    <xf numFmtId="0" fontId="0" fillId="0" borderId="0" xfId="0" applyFont="1" applyBorder="1" applyProtection="1">
      <alignment vertical="center"/>
      <protection locked="0"/>
    </xf>
    <xf numFmtId="0" fontId="0" fillId="0" borderId="0" xfId="0" applyFont="1" applyBorder="1" applyAlignment="1" applyProtection="1">
      <alignment horizontal="center" vertical="center"/>
      <protection locked="0"/>
    </xf>
    <xf numFmtId="0" fontId="0"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0" fillId="0" borderId="0" xfId="0" applyBorder="1" applyAlignment="1">
      <alignment horizontal="center" vertical="center"/>
    </xf>
    <xf numFmtId="0" fontId="4" fillId="0" borderId="11" xfId="0" applyFont="1" applyBorder="1" applyAlignment="1">
      <alignment horizontal="center" vertical="center"/>
    </xf>
    <xf numFmtId="0" fontId="11" fillId="0" borderId="67"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59" xfId="0" applyFont="1" applyBorder="1" applyAlignment="1">
      <alignment horizontal="center" vertical="center" wrapText="1"/>
    </xf>
    <xf numFmtId="0" fontId="0" fillId="0" borderId="30"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0" fillId="0" borderId="130" xfId="0" applyFont="1" applyBorder="1" applyAlignment="1" applyProtection="1">
      <alignment horizontal="center" vertical="center"/>
      <protection locked="0"/>
    </xf>
    <xf numFmtId="0" fontId="10" fillId="0" borderId="76"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4" fillId="0" borderId="11"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43" xfId="0" applyBorder="1" applyAlignment="1">
      <alignment horizontal="center" vertical="center" textRotation="255" wrapText="1"/>
    </xf>
    <xf numFmtId="0" fontId="0" fillId="0" borderId="38" xfId="0"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35"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28" xfId="0" applyBorder="1" applyAlignment="1">
      <alignment horizontal="center" vertical="center" textRotation="255"/>
    </xf>
    <xf numFmtId="0" fontId="0" fillId="0" borderId="10" xfId="0" applyBorder="1" applyAlignment="1">
      <alignment horizontal="center" vertical="center" textRotation="255"/>
    </xf>
    <xf numFmtId="0" fontId="0" fillId="0" borderId="46" xfId="0" applyBorder="1" applyAlignment="1">
      <alignment horizontal="center" vertical="center" textRotation="255"/>
    </xf>
    <xf numFmtId="0" fontId="0" fillId="0" borderId="37" xfId="0" applyBorder="1" applyAlignment="1">
      <alignment horizontal="center" vertical="center" textRotation="255"/>
    </xf>
    <xf numFmtId="0" fontId="0" fillId="0" borderId="32" xfId="0" applyBorder="1" applyAlignment="1">
      <alignment horizontal="center" vertical="center" textRotation="255"/>
    </xf>
    <xf numFmtId="0" fontId="0" fillId="0" borderId="34" xfId="0" applyBorder="1" applyAlignment="1">
      <alignment horizontal="center" vertical="center" textRotation="255"/>
    </xf>
    <xf numFmtId="0" fontId="0" fillId="0" borderId="37" xfId="0" applyBorder="1" applyAlignment="1">
      <alignment horizontal="center" vertical="center" textRotation="255" wrapText="1"/>
    </xf>
    <xf numFmtId="0" fontId="0" fillId="0" borderId="32" xfId="0" applyBorder="1" applyAlignment="1">
      <alignment horizontal="center" vertical="center" textRotation="255" wrapText="1"/>
    </xf>
    <xf numFmtId="0" fontId="0" fillId="0" borderId="34" xfId="0" applyBorder="1" applyAlignment="1">
      <alignment horizontal="center" vertical="center" textRotation="255" wrapText="1"/>
    </xf>
    <xf numFmtId="0" fontId="0" fillId="0" borderId="28" xfId="0" applyFont="1" applyBorder="1" applyAlignment="1">
      <alignment horizontal="left" vertical="center"/>
    </xf>
    <xf numFmtId="0" fontId="0" fillId="0" borderId="43" xfId="0" applyFont="1" applyBorder="1" applyAlignment="1">
      <alignment horizontal="left" vertical="center"/>
    </xf>
    <xf numFmtId="0" fontId="0" fillId="0" borderId="46" xfId="0" applyFont="1" applyBorder="1" applyAlignment="1">
      <alignment horizontal="left" vertical="center"/>
    </xf>
    <xf numFmtId="0" fontId="0" fillId="0" borderId="47" xfId="0" applyFont="1" applyBorder="1" applyAlignment="1">
      <alignment horizontal="left" vertical="center"/>
    </xf>
    <xf numFmtId="0" fontId="11" fillId="0" borderId="25" xfId="0" applyFont="1" applyBorder="1" applyAlignment="1">
      <alignment horizontal="center" vertical="center"/>
    </xf>
    <xf numFmtId="0" fontId="11" fillId="0" borderId="57" xfId="0" applyFont="1" applyBorder="1" applyAlignment="1">
      <alignment horizontal="center" vertical="center"/>
    </xf>
    <xf numFmtId="0" fontId="0" fillId="0" borderId="49"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50" xfId="0" applyFont="1" applyBorder="1" applyAlignment="1">
      <alignment horizontal="center" vertical="center" textRotation="255" wrapText="1"/>
    </xf>
    <xf numFmtId="0" fontId="11" fillId="0" borderId="67"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9" fillId="5" borderId="8" xfId="0" applyFont="1" applyFill="1" applyBorder="1" applyAlignment="1" applyProtection="1">
      <alignment horizontal="left" vertical="center" wrapText="1" justifyLastLine="1"/>
    </xf>
    <xf numFmtId="0" fontId="19" fillId="5" borderId="10" xfId="0" applyFont="1" applyFill="1" applyBorder="1" applyAlignment="1" applyProtection="1">
      <alignment horizontal="left" vertical="center" wrapText="1" justifyLastLine="1"/>
    </xf>
    <xf numFmtId="0" fontId="19" fillId="5" borderId="9" xfId="0" applyFont="1" applyFill="1" applyBorder="1" applyAlignment="1" applyProtection="1">
      <alignment horizontal="left" vertical="center" wrapText="1" justifyLastLine="1"/>
    </xf>
    <xf numFmtId="0" fontId="20" fillId="0" borderId="48" xfId="0" applyFont="1" applyFill="1" applyBorder="1" applyAlignment="1" applyProtection="1">
      <alignment horizontal="right" vertical="center"/>
      <protection locked="0"/>
    </xf>
    <xf numFmtId="0" fontId="17" fillId="0" borderId="24" xfId="0" applyFont="1" applyFill="1" applyBorder="1" applyAlignment="1" applyProtection="1">
      <alignment horizontal="left" vertical="center" wrapText="1" justifyLastLine="1"/>
    </xf>
    <xf numFmtId="0" fontId="17" fillId="0" borderId="25" xfId="0" applyFont="1" applyFill="1" applyBorder="1" applyAlignment="1" applyProtection="1">
      <alignment horizontal="left" vertical="center" wrapText="1" justifyLastLine="1"/>
    </xf>
    <xf numFmtId="0" fontId="17" fillId="0" borderId="57" xfId="0" applyFont="1" applyFill="1" applyBorder="1" applyAlignment="1" applyProtection="1">
      <alignment horizontal="left" vertical="center" wrapText="1" justifyLastLine="1"/>
    </xf>
    <xf numFmtId="0" fontId="3" fillId="0" borderId="42" xfId="0" applyFont="1" applyFill="1" applyBorder="1" applyAlignment="1" applyProtection="1">
      <alignment horizontal="left" vertical="center" shrinkToFit="1"/>
    </xf>
    <xf numFmtId="0" fontId="3" fillId="0" borderId="28" xfId="0" applyFont="1" applyFill="1" applyBorder="1" applyAlignment="1" applyProtection="1">
      <alignment horizontal="left" vertical="center" shrinkToFit="1"/>
    </xf>
    <xf numFmtId="0" fontId="3" fillId="0" borderId="43" xfId="0" applyFont="1" applyFill="1" applyBorder="1" applyAlignment="1" applyProtection="1">
      <alignment horizontal="left" vertical="center" shrinkToFit="1"/>
    </xf>
    <xf numFmtId="0" fontId="3" fillId="0" borderId="8" xfId="0" applyFont="1" applyFill="1" applyBorder="1" applyAlignment="1" applyProtection="1">
      <alignment horizontal="left" vertical="center" shrinkToFit="1"/>
    </xf>
    <xf numFmtId="0" fontId="3" fillId="0" borderId="10" xfId="0" applyFont="1" applyFill="1" applyBorder="1" applyAlignment="1" applyProtection="1">
      <alignment horizontal="left" vertical="center" shrinkToFit="1"/>
    </xf>
    <xf numFmtId="0" fontId="3" fillId="0" borderId="9" xfId="0" applyFont="1" applyFill="1" applyBorder="1" applyAlignment="1" applyProtection="1">
      <alignment horizontal="left" vertical="center" shrinkToFit="1"/>
    </xf>
    <xf numFmtId="0" fontId="3" fillId="0" borderId="45" xfId="0" applyFont="1" applyFill="1" applyBorder="1" applyAlignment="1" applyProtection="1">
      <alignment horizontal="left" vertical="center" shrinkToFit="1"/>
    </xf>
    <xf numFmtId="0" fontId="3" fillId="0" borderId="46" xfId="0" applyFont="1" applyFill="1" applyBorder="1" applyAlignment="1" applyProtection="1">
      <alignment horizontal="left" vertical="center" shrinkToFit="1"/>
    </xf>
    <xf numFmtId="0" fontId="3" fillId="0" borderId="47" xfId="0" applyFont="1" applyFill="1" applyBorder="1" applyAlignment="1" applyProtection="1">
      <alignment horizontal="left" vertical="center" shrinkToFit="1"/>
    </xf>
    <xf numFmtId="0" fontId="13" fillId="7" borderId="66" xfId="0" applyFont="1" applyFill="1" applyBorder="1" applyAlignment="1" applyProtection="1">
      <alignment horizontal="center" vertical="center"/>
    </xf>
    <xf numFmtId="0" fontId="13" fillId="7" borderId="40" xfId="0" applyFont="1" applyFill="1" applyBorder="1" applyAlignment="1" applyProtection="1">
      <alignment horizontal="center" vertical="center"/>
    </xf>
    <xf numFmtId="0" fontId="13" fillId="7" borderId="59" xfId="0" applyFont="1" applyFill="1" applyBorder="1" applyAlignment="1" applyProtection="1">
      <alignment horizontal="center" vertical="center"/>
    </xf>
    <xf numFmtId="0" fontId="17" fillId="0" borderId="69" xfId="0" applyFont="1" applyBorder="1" applyAlignment="1" applyProtection="1">
      <alignment horizontal="center" vertical="center" wrapText="1" shrinkToFit="1"/>
    </xf>
    <xf numFmtId="0" fontId="17" fillId="0" borderId="44" xfId="0" applyFont="1" applyBorder="1" applyAlignment="1" applyProtection="1">
      <alignment horizontal="center" vertical="center" shrinkToFit="1"/>
    </xf>
    <xf numFmtId="0" fontId="17" fillId="0" borderId="24" xfId="0" applyFont="1" applyBorder="1" applyAlignment="1" applyProtection="1">
      <alignment horizontal="center" vertical="center" shrinkToFit="1"/>
    </xf>
    <xf numFmtId="0" fontId="17" fillId="0" borderId="26" xfId="0" applyFont="1" applyBorder="1" applyAlignment="1" applyProtection="1">
      <alignment horizontal="center" vertical="center" shrinkToFit="1"/>
    </xf>
    <xf numFmtId="0" fontId="13" fillId="5" borderId="27" xfId="0" applyFont="1" applyFill="1" applyBorder="1" applyAlignment="1" applyProtection="1">
      <alignment horizontal="center" vertical="center"/>
    </xf>
    <xf numFmtId="0" fontId="13" fillId="5" borderId="43" xfId="0" applyFont="1" applyFill="1" applyBorder="1" applyAlignment="1" applyProtection="1">
      <alignment horizontal="center" vertical="center"/>
    </xf>
    <xf numFmtId="0" fontId="13" fillId="5" borderId="70" xfId="0" applyFont="1" applyFill="1" applyBorder="1" applyAlignment="1" applyProtection="1">
      <alignment horizontal="center" vertical="center"/>
    </xf>
    <xf numFmtId="0" fontId="13" fillId="5" borderId="47" xfId="0" applyFont="1" applyFill="1" applyBorder="1" applyAlignment="1" applyProtection="1">
      <alignment horizontal="center" vertical="center"/>
    </xf>
    <xf numFmtId="0" fontId="13" fillId="6" borderId="66" xfId="0" applyFont="1" applyFill="1" applyBorder="1" applyAlignment="1" applyProtection="1">
      <alignment horizontal="center" vertical="center"/>
    </xf>
    <xf numFmtId="0" fontId="13" fillId="6" borderId="59" xfId="0" applyFont="1" applyFill="1" applyBorder="1" applyAlignment="1" applyProtection="1">
      <alignment horizontal="center" vertical="center"/>
    </xf>
    <xf numFmtId="0" fontId="19" fillId="2" borderId="8" xfId="0" applyFont="1" applyFill="1" applyBorder="1" applyAlignment="1" applyProtection="1">
      <alignment horizontal="left" vertical="center" wrapText="1" justifyLastLine="1"/>
    </xf>
    <xf numFmtId="0" fontId="19" fillId="2" borderId="10" xfId="0" applyFont="1" applyFill="1" applyBorder="1" applyAlignment="1" applyProtection="1">
      <alignment horizontal="left" vertical="center" wrapText="1" justifyLastLine="1"/>
    </xf>
    <xf numFmtId="0" fontId="19" fillId="2" borderId="9" xfId="0" applyFont="1" applyFill="1" applyBorder="1" applyAlignment="1" applyProtection="1">
      <alignment horizontal="left" vertical="center" wrapText="1" justifyLastLine="1"/>
    </xf>
    <xf numFmtId="0" fontId="17" fillId="0" borderId="8" xfId="0" applyFont="1" applyFill="1" applyBorder="1" applyAlignment="1" applyProtection="1">
      <alignment horizontal="center" vertical="center"/>
    </xf>
    <xf numFmtId="0" fontId="17" fillId="0" borderId="10" xfId="0" applyFont="1" applyFill="1" applyBorder="1" applyAlignment="1" applyProtection="1">
      <alignment horizontal="center" vertical="center"/>
    </xf>
    <xf numFmtId="0" fontId="17" fillId="0" borderId="9" xfId="0" applyFont="1" applyFill="1" applyBorder="1" applyAlignment="1" applyProtection="1">
      <alignment horizontal="center" vertical="center"/>
    </xf>
    <xf numFmtId="0" fontId="17" fillId="0" borderId="8" xfId="0" applyFont="1" applyFill="1" applyBorder="1" applyAlignment="1" applyProtection="1">
      <alignment horizontal="center" vertical="center" wrapText="1" justifyLastLine="1"/>
    </xf>
    <xf numFmtId="0" fontId="17" fillId="0" borderId="10" xfId="0" applyFont="1" applyFill="1" applyBorder="1" applyAlignment="1" applyProtection="1">
      <alignment horizontal="center" vertical="center" wrapText="1" justifyLastLine="1"/>
    </xf>
    <xf numFmtId="0" fontId="17" fillId="0" borderId="9" xfId="0" applyFont="1" applyFill="1" applyBorder="1" applyAlignment="1" applyProtection="1">
      <alignment horizontal="center" vertical="center" wrapText="1" justifyLastLine="1"/>
    </xf>
    <xf numFmtId="0" fontId="13" fillId="2" borderId="66"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0" fontId="13" fillId="2" borderId="59" xfId="0" applyFont="1" applyFill="1" applyBorder="1" applyAlignment="1" applyProtection="1">
      <alignment horizontal="center" vertical="center"/>
    </xf>
    <xf numFmtId="0" fontId="4" fillId="0" borderId="8" xfId="0" applyFont="1" applyFill="1" applyBorder="1" applyAlignment="1" applyProtection="1">
      <alignment horizontal="left" vertical="top" wrapText="1" justifyLastLine="1"/>
      <protection locked="0"/>
    </xf>
    <xf numFmtId="0" fontId="4" fillId="0" borderId="10" xfId="0" applyFont="1" applyFill="1" applyBorder="1" applyAlignment="1" applyProtection="1">
      <alignment horizontal="left" vertical="top" wrapText="1" justifyLastLine="1"/>
      <protection locked="0"/>
    </xf>
    <xf numFmtId="0" fontId="4" fillId="0" borderId="9" xfId="0" applyFont="1" applyFill="1" applyBorder="1" applyAlignment="1" applyProtection="1">
      <alignment horizontal="left" vertical="top" wrapText="1" justifyLastLine="1"/>
      <protection locked="0"/>
    </xf>
    <xf numFmtId="0" fontId="18" fillId="0" borderId="8"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8" fillId="0" borderId="9" xfId="0" applyFont="1" applyFill="1" applyBorder="1" applyAlignment="1" applyProtection="1">
      <alignment horizontal="center" vertical="center"/>
    </xf>
    <xf numFmtId="0" fontId="3" fillId="0" borderId="7" xfId="0" applyFont="1" applyFill="1" applyBorder="1" applyAlignment="1" applyProtection="1">
      <alignment horizontal="left" vertical="top" wrapText="1" justifyLastLine="1"/>
    </xf>
    <xf numFmtId="0" fontId="4" fillId="0" borderId="54"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0" fontId="4" fillId="0" borderId="26" xfId="0" applyFont="1" applyBorder="1" applyAlignment="1" applyProtection="1">
      <alignment horizontal="left" vertical="center" wrapText="1"/>
    </xf>
    <xf numFmtId="0" fontId="0" fillId="0" borderId="0" xfId="0" applyFill="1" applyBorder="1" applyAlignment="1" applyProtection="1">
      <alignment horizontal="center" vertical="center"/>
    </xf>
    <xf numFmtId="0" fontId="17" fillId="0" borderId="28" xfId="0" applyFont="1" applyFill="1" applyBorder="1" applyAlignment="1" applyProtection="1">
      <alignment horizontal="left" vertical="center" wrapText="1" shrinkToFit="1"/>
    </xf>
    <xf numFmtId="0" fontId="3" fillId="0" borderId="45" xfId="0" applyFont="1" applyFill="1" applyBorder="1" applyAlignment="1" applyProtection="1">
      <alignment horizontal="left" vertical="center" wrapText="1" justifyLastLine="1"/>
    </xf>
    <xf numFmtId="0" fontId="3" fillId="0" borderId="46" xfId="0" applyFont="1" applyFill="1" applyBorder="1" applyAlignment="1" applyProtection="1">
      <alignment horizontal="left" vertical="center" wrapText="1" justifyLastLine="1"/>
    </xf>
    <xf numFmtId="0" fontId="3" fillId="0" borderId="47" xfId="0" applyFont="1" applyFill="1" applyBorder="1" applyAlignment="1" applyProtection="1">
      <alignment horizontal="left" vertical="center" wrapText="1" justifyLastLine="1"/>
    </xf>
    <xf numFmtId="0" fontId="3" fillId="0" borderId="42" xfId="0" applyFont="1" applyFill="1" applyBorder="1" applyAlignment="1" applyProtection="1">
      <alignment horizontal="left" vertical="center" wrapText="1" justifyLastLine="1"/>
    </xf>
    <xf numFmtId="0" fontId="3" fillId="0" borderId="28" xfId="0" applyFont="1" applyFill="1" applyBorder="1" applyAlignment="1" applyProtection="1">
      <alignment horizontal="left" vertical="center" wrapText="1" justifyLastLine="1"/>
    </xf>
    <xf numFmtId="0" fontId="3" fillId="0" borderId="43" xfId="0" applyFont="1" applyFill="1" applyBorder="1" applyAlignment="1" applyProtection="1">
      <alignment horizontal="left" vertical="center" wrapText="1" justifyLastLine="1"/>
    </xf>
    <xf numFmtId="0" fontId="4" fillId="0" borderId="2"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shrinkToFit="1"/>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9" xfId="0" applyFill="1" applyBorder="1" applyAlignment="1" applyProtection="1">
      <alignment horizontal="center" vertical="center"/>
    </xf>
    <xf numFmtId="0" fontId="3" fillId="0" borderId="14" xfId="0" applyFont="1" applyFill="1" applyBorder="1" applyAlignment="1" applyProtection="1">
      <alignment horizontal="right" vertical="center" justifyLastLine="1"/>
      <protection locked="0"/>
    </xf>
    <xf numFmtId="0" fontId="3" fillId="0" borderId="19" xfId="0" applyFont="1" applyFill="1" applyBorder="1" applyAlignment="1" applyProtection="1">
      <alignment horizontal="right" vertical="center" justifyLastLine="1"/>
      <protection locked="0"/>
    </xf>
    <xf numFmtId="0" fontId="3" fillId="0" borderId="15" xfId="0" applyFont="1" applyFill="1" applyBorder="1" applyAlignment="1" applyProtection="1">
      <alignment horizontal="right" vertical="center" justifyLastLine="1"/>
      <protection locked="0"/>
    </xf>
    <xf numFmtId="0" fontId="18" fillId="0" borderId="16" xfId="0" applyFont="1" applyFill="1" applyBorder="1" applyAlignment="1" applyProtection="1">
      <alignment horizontal="center" vertical="center" wrapText="1" shrinkToFit="1"/>
    </xf>
    <xf numFmtId="0" fontId="18" fillId="0" borderId="16" xfId="0" applyFont="1" applyFill="1" applyBorder="1" applyAlignment="1" applyProtection="1">
      <alignment horizontal="center" vertical="center" shrinkToFit="1"/>
    </xf>
    <xf numFmtId="0" fontId="18" fillId="0" borderId="12" xfId="0" applyFont="1" applyFill="1" applyBorder="1" applyAlignment="1" applyProtection="1">
      <alignment horizontal="center" vertical="center" wrapText="1" shrinkToFit="1"/>
    </xf>
    <xf numFmtId="0" fontId="18" fillId="0" borderId="17" xfId="0" applyFont="1" applyFill="1" applyBorder="1" applyAlignment="1" applyProtection="1">
      <alignment horizontal="center" vertical="center" shrinkToFit="1"/>
    </xf>
    <xf numFmtId="0" fontId="18" fillId="0" borderId="13" xfId="0" applyFont="1" applyFill="1" applyBorder="1" applyAlignment="1" applyProtection="1">
      <alignment horizontal="center" vertical="center" shrinkToFit="1"/>
    </xf>
    <xf numFmtId="0" fontId="3" fillId="0" borderId="18" xfId="0" applyFont="1" applyFill="1" applyBorder="1" applyAlignment="1" applyProtection="1">
      <alignment horizontal="right" vertical="center" shrinkToFit="1"/>
      <protection locked="0"/>
    </xf>
    <xf numFmtId="0" fontId="3" fillId="0" borderId="14" xfId="0" applyFont="1" applyFill="1" applyBorder="1" applyAlignment="1" applyProtection="1">
      <alignment horizontal="right" vertical="center" shrinkToFit="1"/>
      <protection locked="0"/>
    </xf>
    <xf numFmtId="0" fontId="3" fillId="0" borderId="19" xfId="0" applyFont="1" applyFill="1" applyBorder="1" applyAlignment="1" applyProtection="1">
      <alignment horizontal="right" vertical="center" shrinkToFit="1"/>
      <protection locked="0"/>
    </xf>
    <xf numFmtId="0" fontId="3" fillId="0" borderId="15" xfId="0" applyFont="1" applyFill="1" applyBorder="1" applyAlignment="1" applyProtection="1">
      <alignment horizontal="right" vertical="center" shrinkToFit="1"/>
      <protection locked="0"/>
    </xf>
    <xf numFmtId="0" fontId="0" fillId="0" borderId="0" xfId="0" applyBorder="1" applyAlignment="1" applyProtection="1">
      <alignment horizontal="center" vertical="center" wrapText="1"/>
    </xf>
    <xf numFmtId="0" fontId="18" fillId="0" borderId="12" xfId="0" applyFont="1" applyFill="1" applyBorder="1" applyAlignment="1" applyProtection="1">
      <alignment horizontal="center" vertical="center" wrapText="1" justifyLastLine="1"/>
    </xf>
    <xf numFmtId="0" fontId="18" fillId="0" borderId="17" xfId="0" applyFont="1" applyFill="1" applyBorder="1" applyAlignment="1" applyProtection="1">
      <alignment horizontal="center" vertical="center" wrapText="1" justifyLastLine="1"/>
    </xf>
    <xf numFmtId="0" fontId="18" fillId="0" borderId="13" xfId="0" applyFont="1" applyFill="1" applyBorder="1" applyAlignment="1" applyProtection="1">
      <alignment horizontal="center" vertical="center" wrapText="1" justifyLastLine="1"/>
    </xf>
    <xf numFmtId="0" fontId="18" fillId="0" borderId="7" xfId="0" applyFont="1" applyFill="1" applyBorder="1" applyAlignment="1" applyProtection="1">
      <alignment horizontal="center" vertical="center" shrinkToFit="1"/>
    </xf>
    <xf numFmtId="0" fontId="2" fillId="0" borderId="8" xfId="0" applyFont="1" applyFill="1" applyBorder="1" applyAlignment="1" applyProtection="1">
      <alignment horizontal="left" vertical="center" shrinkToFit="1"/>
    </xf>
    <xf numFmtId="0" fontId="2" fillId="0" borderId="9" xfId="0" applyFont="1" applyFill="1" applyBorder="1" applyAlignment="1" applyProtection="1">
      <alignment horizontal="left" vertical="center" shrinkToFit="1"/>
    </xf>
    <xf numFmtId="0" fontId="0" fillId="0" borderId="10"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5" fillId="0" borderId="0" xfId="0" applyFont="1" applyBorder="1" applyAlignment="1" applyProtection="1">
      <alignment horizontal="left" vertical="center" wrapText="1"/>
    </xf>
    <xf numFmtId="0" fontId="4" fillId="0" borderId="8" xfId="0" applyFont="1" applyFill="1" applyBorder="1" applyAlignment="1" applyProtection="1">
      <alignment horizontal="center" vertical="center" shrinkToFit="1"/>
    </xf>
    <xf numFmtId="0" fontId="2" fillId="0" borderId="10" xfId="0" applyFont="1" applyFill="1" applyBorder="1" applyAlignment="1" applyProtection="1">
      <alignment horizontal="left" vertical="center" shrinkToFit="1"/>
    </xf>
    <xf numFmtId="0" fontId="17" fillId="0" borderId="2" xfId="0" applyFont="1" applyFill="1" applyBorder="1" applyAlignment="1" applyProtection="1">
      <alignment horizontal="distributed" vertical="center" wrapText="1" indent="1" shrinkToFit="1"/>
    </xf>
    <xf numFmtId="0" fontId="17" fillId="0" borderId="3" xfId="0" applyFont="1" applyFill="1" applyBorder="1" applyAlignment="1" applyProtection="1">
      <alignment horizontal="distributed" vertical="center" wrapText="1" indent="1" shrinkToFit="1"/>
    </xf>
    <xf numFmtId="0" fontId="17" fillId="0" borderId="4" xfId="0" applyFont="1" applyFill="1" applyBorder="1" applyAlignment="1" applyProtection="1">
      <alignment horizontal="distributed" vertical="center" wrapText="1" indent="1" shrinkToFit="1"/>
    </xf>
    <xf numFmtId="0" fontId="17" fillId="0" borderId="20" xfId="0" applyFont="1" applyFill="1" applyBorder="1" applyAlignment="1" applyProtection="1">
      <alignment horizontal="distributed" vertical="center" wrapText="1" indent="1" shrinkToFit="1"/>
    </xf>
    <xf numFmtId="0" fontId="17" fillId="0" borderId="1" xfId="0" applyFont="1" applyFill="1" applyBorder="1" applyAlignment="1" applyProtection="1">
      <alignment horizontal="distributed" vertical="center" wrapText="1" indent="1" shrinkToFit="1"/>
    </xf>
    <xf numFmtId="0" fontId="17" fillId="0" borderId="21" xfId="0" applyFont="1" applyFill="1" applyBorder="1" applyAlignment="1" applyProtection="1">
      <alignment horizontal="distributed" vertical="center" wrapText="1" indent="1" shrinkToFit="1"/>
    </xf>
    <xf numFmtId="0" fontId="19" fillId="6" borderId="8" xfId="0" applyFont="1" applyFill="1" applyBorder="1" applyAlignment="1" applyProtection="1">
      <alignment horizontal="left" vertical="center" wrapText="1" justifyLastLine="1"/>
    </xf>
    <xf numFmtId="0" fontId="19" fillId="6" borderId="10" xfId="0" applyFont="1" applyFill="1" applyBorder="1" applyAlignment="1" applyProtection="1">
      <alignment horizontal="left" vertical="center" wrapText="1" justifyLastLine="1"/>
    </xf>
    <xf numFmtId="0" fontId="19" fillId="6" borderId="9" xfId="0" applyFont="1" applyFill="1" applyBorder="1" applyAlignment="1" applyProtection="1">
      <alignment horizontal="left" vertical="center" wrapText="1" justifyLastLine="1"/>
    </xf>
    <xf numFmtId="0" fontId="19" fillId="7" borderId="8" xfId="0" applyFont="1" applyFill="1" applyBorder="1" applyAlignment="1" applyProtection="1">
      <alignment horizontal="left" vertical="center" wrapText="1" justifyLastLine="1"/>
    </xf>
    <xf numFmtId="0" fontId="19" fillId="7" borderId="10" xfId="0" applyFont="1" applyFill="1" applyBorder="1" applyAlignment="1" applyProtection="1">
      <alignment horizontal="left" vertical="center" wrapText="1" justifyLastLine="1"/>
    </xf>
    <xf numFmtId="0" fontId="19" fillId="7" borderId="9" xfId="0" applyFont="1" applyFill="1" applyBorder="1" applyAlignment="1" applyProtection="1">
      <alignment horizontal="left" vertical="center" wrapText="1" justifyLastLine="1"/>
    </xf>
    <xf numFmtId="0" fontId="26" fillId="0" borderId="0" xfId="0" applyFont="1" applyAlignment="1">
      <alignment horizontal="left" vertical="center" shrinkToFit="1"/>
    </xf>
    <xf numFmtId="0" fontId="30" fillId="0" borderId="66" xfId="0" applyFont="1" applyBorder="1" applyAlignment="1">
      <alignment horizontal="center" vertical="center" shrinkToFit="1"/>
    </xf>
    <xf numFmtId="0" fontId="30" fillId="0" borderId="67" xfId="0" applyFont="1" applyBorder="1" applyAlignment="1">
      <alignment horizontal="center" vertical="center" shrinkToFit="1"/>
    </xf>
    <xf numFmtId="0" fontId="30" fillId="0" borderId="59" xfId="0" applyFont="1" applyBorder="1" applyAlignment="1">
      <alignment horizontal="center" vertical="center" shrinkToFit="1"/>
    </xf>
    <xf numFmtId="0" fontId="30" fillId="0" borderId="62"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25" xfId="0" applyFont="1" applyBorder="1" applyAlignment="1">
      <alignment horizontal="center" vertical="center" shrinkToFit="1"/>
    </xf>
    <xf numFmtId="0" fontId="30" fillId="0" borderId="26" xfId="0" applyFont="1" applyBorder="1" applyAlignment="1">
      <alignment horizontal="center" vertical="center" shrinkToFit="1"/>
    </xf>
    <xf numFmtId="0" fontId="31" fillId="0" borderId="54" xfId="0" applyFont="1" applyBorder="1" applyAlignment="1">
      <alignment horizontal="center" vertical="center" shrinkToFit="1"/>
    </xf>
    <xf numFmtId="0" fontId="31" fillId="0" borderId="57" xfId="0" applyFont="1" applyBorder="1" applyAlignment="1">
      <alignment horizontal="center" vertical="center" shrinkToFit="1"/>
    </xf>
    <xf numFmtId="0" fontId="31" fillId="0" borderId="25" xfId="0" applyFont="1" applyBorder="1" applyAlignment="1">
      <alignment horizontal="center" vertical="center" shrinkToFit="1"/>
    </xf>
    <xf numFmtId="0" fontId="31" fillId="0" borderId="26" xfId="0" applyFont="1" applyBorder="1" applyAlignment="1">
      <alignment horizontal="center" vertical="center" shrinkToFit="1"/>
    </xf>
    <xf numFmtId="0" fontId="30" fillId="0" borderId="66" xfId="0" applyFont="1" applyBorder="1" applyAlignment="1" applyProtection="1">
      <alignment horizontal="center" vertical="center" shrinkToFit="1"/>
      <protection locked="0"/>
    </xf>
    <xf numFmtId="0" fontId="30" fillId="0" borderId="67" xfId="0" applyFont="1" applyBorder="1" applyAlignment="1" applyProtection="1">
      <alignment horizontal="center" vertical="center" shrinkToFit="1"/>
      <protection locked="0"/>
    </xf>
    <xf numFmtId="0" fontId="30" fillId="0" borderId="59" xfId="0" applyFont="1" applyBorder="1" applyAlignment="1" applyProtection="1">
      <alignment horizontal="center" vertical="center" shrinkToFit="1"/>
      <protection locked="0"/>
    </xf>
    <xf numFmtId="0" fontId="30" fillId="0" borderId="62" xfId="0" applyFont="1" applyBorder="1" applyAlignment="1" applyProtection="1">
      <alignment horizontal="center" vertical="center" shrinkToFit="1"/>
      <protection locked="0"/>
    </xf>
    <xf numFmtId="0" fontId="30" fillId="0" borderId="54" xfId="0" applyFont="1" applyBorder="1" applyAlignment="1" applyProtection="1">
      <alignment horizontal="center" vertical="center" shrinkToFit="1"/>
      <protection locked="0"/>
    </xf>
    <xf numFmtId="0" fontId="30" fillId="0" borderId="25"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1" fillId="0" borderId="74" xfId="0" applyFont="1" applyBorder="1" applyAlignment="1" applyProtection="1">
      <alignment horizontal="center" vertical="center" textRotation="255" shrinkToFit="1"/>
      <protection locked="0"/>
    </xf>
    <xf numFmtId="0" fontId="31" fillId="0" borderId="82" xfId="0" applyFont="1" applyBorder="1" applyAlignment="1" applyProtection="1">
      <alignment horizontal="center" vertical="center" textRotation="255" shrinkToFit="1"/>
      <protection locked="0"/>
    </xf>
    <xf numFmtId="0" fontId="31" fillId="0" borderId="75" xfId="0" applyFont="1" applyBorder="1" applyAlignment="1" applyProtection="1">
      <alignment horizontal="center" vertical="center" textRotation="255" shrinkToFit="1"/>
      <protection locked="0"/>
    </xf>
    <xf numFmtId="0" fontId="31" fillId="0" borderId="83" xfId="0" applyFont="1" applyBorder="1" applyAlignment="1" applyProtection="1">
      <alignment horizontal="center" vertical="center" textRotation="255" shrinkToFit="1"/>
      <protection locked="0"/>
    </xf>
    <xf numFmtId="0" fontId="31" fillId="0" borderId="54" xfId="0" applyFont="1" applyBorder="1" applyAlignment="1" applyProtection="1">
      <alignment horizontal="center" vertical="center" shrinkToFit="1"/>
      <protection locked="0"/>
    </xf>
    <xf numFmtId="0" fontId="31" fillId="0" borderId="57" xfId="0" applyFont="1" applyBorder="1" applyAlignment="1" applyProtection="1">
      <alignment horizontal="center" vertical="center" shrinkToFit="1"/>
      <protection locked="0"/>
    </xf>
    <xf numFmtId="0" fontId="31" fillId="0" borderId="25" xfId="0" applyFont="1" applyBorder="1" applyAlignment="1" applyProtection="1">
      <alignment horizontal="center" vertical="center" shrinkToFit="1"/>
      <protection locked="0"/>
    </xf>
    <xf numFmtId="0" fontId="31" fillId="0" borderId="26" xfId="0" applyFont="1" applyBorder="1" applyAlignment="1" applyProtection="1">
      <alignment horizontal="center" vertical="center" shrinkToFit="1"/>
      <protection locked="0"/>
    </xf>
  </cellXfs>
  <cellStyles count="2">
    <cellStyle name="ハイパーリンク" xfId="1" builtinId="8"/>
    <cellStyle name="標準" xfId="0" builtinId="0"/>
  </cellStyles>
  <dxfs count="27">
    <dxf>
      <fill>
        <patternFill>
          <bgColor rgb="FFBAFEE4"/>
        </patternFill>
      </fill>
    </dxf>
    <dxf>
      <fill>
        <patternFill>
          <bgColor rgb="FF7FFDBB"/>
        </patternFill>
      </fill>
    </dxf>
    <dxf>
      <fill>
        <patternFill>
          <bgColor rgb="FFCEFECC"/>
        </patternFill>
      </fill>
    </dxf>
    <dxf>
      <fill>
        <patternFill>
          <bgColor rgb="FFBAFEE4"/>
        </patternFill>
      </fill>
    </dxf>
    <dxf>
      <fill>
        <patternFill>
          <bgColor rgb="FFBAFEE4"/>
        </patternFill>
      </fill>
    </dxf>
    <dxf>
      <fill>
        <patternFill>
          <bgColor rgb="FF7FFDBB"/>
        </patternFill>
      </fill>
    </dxf>
    <dxf>
      <fill>
        <patternFill>
          <bgColor rgb="FF7FFDBB"/>
        </patternFill>
      </fill>
    </dxf>
    <dxf>
      <fill>
        <patternFill>
          <bgColor rgb="FFCEFECC"/>
        </patternFill>
      </fill>
    </dxf>
    <dxf>
      <fill>
        <patternFill>
          <bgColor rgb="FFCEFECC"/>
        </patternFill>
      </fill>
    </dxf>
    <dxf>
      <fill>
        <patternFill>
          <bgColor rgb="FFC2FED9"/>
        </patternFill>
      </fill>
    </dxf>
    <dxf>
      <fill>
        <patternFill>
          <bgColor rgb="FFABFFC7"/>
        </patternFill>
      </fill>
    </dxf>
    <dxf>
      <fill>
        <patternFill>
          <bgColor rgb="FFC2FED9"/>
        </patternFill>
      </fill>
    </dxf>
    <dxf>
      <fill>
        <patternFill>
          <bgColor rgb="FFABFFC7"/>
        </patternFill>
      </fill>
    </dxf>
    <dxf>
      <fill>
        <patternFill>
          <bgColor rgb="FFC2FED9"/>
        </patternFill>
      </fill>
    </dxf>
    <dxf>
      <fill>
        <patternFill>
          <bgColor rgb="FFABFFC7"/>
        </patternFill>
      </fill>
    </dxf>
    <dxf>
      <fill>
        <patternFill>
          <bgColor rgb="FFCEFECC"/>
        </patternFill>
      </fill>
    </dxf>
    <dxf>
      <fill>
        <patternFill>
          <bgColor theme="5" tint="0.59996337778862885"/>
        </patternFill>
      </fill>
    </dxf>
    <dxf>
      <fill>
        <patternFill>
          <bgColor theme="7" tint="0.79998168889431442"/>
        </patternFill>
      </fill>
    </dxf>
    <dxf>
      <fill>
        <patternFill>
          <bgColor rgb="FF85EBFF"/>
        </patternFill>
      </fill>
    </dxf>
    <dxf>
      <fill>
        <patternFill>
          <bgColor rgb="FFB9FFC6"/>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BAFEBC"/>
        </patternFill>
      </fill>
    </dxf>
    <dxf>
      <fill>
        <patternFill>
          <bgColor rgb="FF98F2FE"/>
        </patternFill>
      </fill>
    </dxf>
    <dxf>
      <fill>
        <patternFill>
          <bgColor rgb="FFFFF0B9"/>
        </patternFill>
      </fill>
    </dxf>
    <dxf>
      <fill>
        <patternFill>
          <bgColor rgb="FFFFB7AF"/>
        </patternFill>
      </fill>
    </dxf>
  </dxfs>
  <tableStyles count="0" defaultTableStyle="TableStyleMedium2" defaultPivotStyle="PivotStyleLight16"/>
  <colors>
    <mruColors>
      <color rgb="FFBAFEE4"/>
      <color rgb="FF7FFDBB"/>
      <color rgb="FFB9FFD5"/>
      <color rgb="FFABFFC7"/>
      <color rgb="FFC2FED9"/>
      <color rgb="FFD2FEDC"/>
      <color rgb="FFCEFECC"/>
      <color rgb="FFFF00FF"/>
      <color rgb="FFFFF2CD"/>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61484930699591"/>
          <c:y val="0.13333989501312341"/>
          <c:w val="0.6361388424936808"/>
          <c:h val="0.69812992125984263"/>
        </c:manualLayout>
      </c:layout>
      <c:radarChart>
        <c:radarStyle val="marker"/>
        <c:varyColors val="0"/>
        <c:ser>
          <c:idx val="0"/>
          <c:order val="0"/>
          <c:marker>
            <c:spPr>
              <a:noFill/>
            </c:spPr>
          </c:marker>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01A0-4CB4-9FDE-22D4452ABA4B}"/>
            </c:ext>
          </c:extLst>
        </c:ser>
        <c:ser>
          <c:idx val="1"/>
          <c:order val="1"/>
          <c:val>
            <c:numRef>
              <c:f>#REF!</c:f>
              <c:numCache>
                <c:formatCode>General</c:formatCode>
                <c:ptCount val="1"/>
                <c:pt idx="0">
                  <c:v>1</c:v>
                </c:pt>
              </c:numCache>
            </c:numRef>
          </c:val>
          <c:extLst>
            <c:ext xmlns:c16="http://schemas.microsoft.com/office/drawing/2014/chart" uri="{C3380CC4-5D6E-409C-BE32-E72D297353CC}">
              <c16:uniqueId val="{00000001-01A0-4CB4-9FDE-22D4452ABA4B}"/>
            </c:ext>
          </c:extLst>
        </c:ser>
        <c:dLbls>
          <c:showLegendKey val="0"/>
          <c:showVal val="0"/>
          <c:showCatName val="0"/>
          <c:showSerName val="0"/>
          <c:showPercent val="0"/>
          <c:showBubbleSize val="0"/>
        </c:dLbls>
        <c:axId val="82471168"/>
        <c:axId val="82481152"/>
      </c:radarChart>
      <c:catAx>
        <c:axId val="82471168"/>
        <c:scaling>
          <c:orientation val="minMax"/>
        </c:scaling>
        <c:delete val="0"/>
        <c:axPos val="b"/>
        <c:majorGridlines/>
        <c:numFmt formatCode="General" sourceLinked="0"/>
        <c:majorTickMark val="out"/>
        <c:minorTickMark val="none"/>
        <c:tickLblPos val="nextTo"/>
        <c:txPr>
          <a:bodyPr/>
          <a:lstStyle/>
          <a:p>
            <a:pPr>
              <a:defRPr sz="1100"/>
            </a:pPr>
            <a:endParaRPr lang="ja-JP"/>
          </a:p>
        </c:txPr>
        <c:crossAx val="82481152"/>
        <c:crosses val="autoZero"/>
        <c:auto val="1"/>
        <c:lblAlgn val="ctr"/>
        <c:lblOffset val="100"/>
        <c:noMultiLvlLbl val="0"/>
      </c:catAx>
      <c:valAx>
        <c:axId val="82481152"/>
        <c:scaling>
          <c:orientation val="minMax"/>
          <c:max val="6"/>
          <c:min val="0"/>
        </c:scaling>
        <c:delete val="0"/>
        <c:axPos val="l"/>
        <c:majorGridlines/>
        <c:numFmt formatCode="General" sourceLinked="1"/>
        <c:majorTickMark val="cross"/>
        <c:minorTickMark val="none"/>
        <c:tickLblPos val="nextTo"/>
        <c:txPr>
          <a:bodyPr/>
          <a:lstStyle/>
          <a:p>
            <a:pPr>
              <a:defRPr sz="1200"/>
            </a:pPr>
            <a:endParaRPr lang="ja-JP"/>
          </a:p>
        </c:txPr>
        <c:crossAx val="82471168"/>
        <c:crosses val="autoZero"/>
        <c:crossBetween val="between"/>
        <c:majorUnit val="1"/>
        <c:minorUnit val="1"/>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64428614753522"/>
          <c:y val="0.16810913784762935"/>
          <c:w val="0.62978286397628991"/>
          <c:h val="0.71009043771660363"/>
        </c:manualLayout>
      </c:layout>
      <c:radarChart>
        <c:radarStyle val="marker"/>
        <c:varyColors val="0"/>
        <c:ser>
          <c:idx val="0"/>
          <c:order val="0"/>
          <c:tx>
            <c:strRef>
              <c:f>②私の研修で分析!$AJ$5</c:f>
              <c:strCache>
                <c:ptCount val="1"/>
                <c:pt idx="0">
                  <c:v>前</c:v>
                </c:pt>
              </c:strCache>
            </c:strRef>
          </c:tx>
          <c:spPr>
            <a:ln w="28575" cap="rnd">
              <a:solidFill>
                <a:srgbClr val="FF0000"/>
              </a:solidFill>
              <a:round/>
            </a:ln>
            <a:effectLst/>
          </c:spPr>
          <c:marker>
            <c:symbol val="none"/>
          </c:marker>
          <c:cat>
            <c:strRef>
              <c:f>②私の研修で分析!$AI$7:$AI$22</c:f>
              <c:strCache>
                <c:ptCount val="16"/>
                <c:pt idx="0">
                  <c:v>A</c:v>
                </c:pt>
                <c:pt idx="1">
                  <c:v>B</c:v>
                </c:pt>
                <c:pt idx="2">
                  <c:v>C１</c:v>
                </c:pt>
                <c:pt idx="3">
                  <c:v>C２</c:v>
                </c:pt>
                <c:pt idx="4">
                  <c:v>D１</c:v>
                </c:pt>
                <c:pt idx="5">
                  <c:v>D２</c:v>
                </c:pt>
                <c:pt idx="6">
                  <c:v>D３</c:v>
                </c:pt>
                <c:pt idx="7">
                  <c:v>D４</c:v>
                </c:pt>
                <c:pt idx="8">
                  <c:v>E１</c:v>
                </c:pt>
                <c:pt idx="9">
                  <c:v>E２</c:v>
                </c:pt>
                <c:pt idx="10">
                  <c:v>E３</c:v>
                </c:pt>
                <c:pt idx="11">
                  <c:v>E４</c:v>
                </c:pt>
                <c:pt idx="12">
                  <c:v>E５</c:v>
                </c:pt>
                <c:pt idx="13">
                  <c:v>E６</c:v>
                </c:pt>
                <c:pt idx="14">
                  <c:v>E７</c:v>
                </c:pt>
                <c:pt idx="15">
                  <c:v>E８</c:v>
                </c:pt>
              </c:strCache>
            </c:strRef>
          </c:cat>
          <c:val>
            <c:numRef>
              <c:f>②私の研修で分析!$AJ$7:$AJ$22</c:f>
              <c:numCache>
                <c:formatCode>General</c:formatCode>
                <c:ptCount val="16"/>
                <c:pt idx="0">
                  <c:v>3</c:v>
                </c:pt>
                <c:pt idx="1">
                  <c:v>3</c:v>
                </c:pt>
                <c:pt idx="2">
                  <c:v>0</c:v>
                </c:pt>
                <c:pt idx="3">
                  <c:v>3</c:v>
                </c:pt>
                <c:pt idx="4">
                  <c:v>1</c:v>
                </c:pt>
                <c:pt idx="5">
                  <c:v>1</c:v>
                </c:pt>
                <c:pt idx="6">
                  <c:v>3</c:v>
                </c:pt>
                <c:pt idx="7">
                  <c:v>3</c:v>
                </c:pt>
                <c:pt idx="8">
                  <c:v>1</c:v>
                </c:pt>
                <c:pt idx="9">
                  <c:v>5</c:v>
                </c:pt>
                <c:pt idx="10">
                  <c:v>3</c:v>
                </c:pt>
                <c:pt idx="11">
                  <c:v>1</c:v>
                </c:pt>
                <c:pt idx="12">
                  <c:v>3</c:v>
                </c:pt>
                <c:pt idx="13">
                  <c:v>1</c:v>
                </c:pt>
                <c:pt idx="14">
                  <c:v>5</c:v>
                </c:pt>
                <c:pt idx="15">
                  <c:v>3</c:v>
                </c:pt>
              </c:numCache>
            </c:numRef>
          </c:val>
          <c:extLst>
            <c:ext xmlns:c16="http://schemas.microsoft.com/office/drawing/2014/chart" uri="{C3380CC4-5D6E-409C-BE32-E72D297353CC}">
              <c16:uniqueId val="{00000000-7808-44D1-BE58-3D6B5F9F88B4}"/>
            </c:ext>
          </c:extLst>
        </c:ser>
        <c:ser>
          <c:idx val="1"/>
          <c:order val="1"/>
          <c:tx>
            <c:strRef>
              <c:f>②私の研修で分析!$AK$5</c:f>
              <c:strCache>
                <c:ptCount val="1"/>
                <c:pt idx="0">
                  <c:v>選択</c:v>
                </c:pt>
              </c:strCache>
            </c:strRef>
          </c:tx>
          <c:spPr>
            <a:ln w="28575" cap="rnd">
              <a:solidFill>
                <a:srgbClr val="002060"/>
              </a:solidFill>
              <a:prstDash val="sysDash"/>
              <a:round/>
            </a:ln>
            <a:effectLst/>
          </c:spPr>
          <c:marker>
            <c:symbol val="none"/>
          </c:marker>
          <c:cat>
            <c:strRef>
              <c:f>②私の研修で分析!$AI$7:$AI$22</c:f>
              <c:strCache>
                <c:ptCount val="16"/>
                <c:pt idx="0">
                  <c:v>A</c:v>
                </c:pt>
                <c:pt idx="1">
                  <c:v>B</c:v>
                </c:pt>
                <c:pt idx="2">
                  <c:v>C１</c:v>
                </c:pt>
                <c:pt idx="3">
                  <c:v>C２</c:v>
                </c:pt>
                <c:pt idx="4">
                  <c:v>D１</c:v>
                </c:pt>
                <c:pt idx="5">
                  <c:v>D２</c:v>
                </c:pt>
                <c:pt idx="6">
                  <c:v>D３</c:v>
                </c:pt>
                <c:pt idx="7">
                  <c:v>D４</c:v>
                </c:pt>
                <c:pt idx="8">
                  <c:v>E１</c:v>
                </c:pt>
                <c:pt idx="9">
                  <c:v>E２</c:v>
                </c:pt>
                <c:pt idx="10">
                  <c:v>E３</c:v>
                </c:pt>
                <c:pt idx="11">
                  <c:v>E４</c:v>
                </c:pt>
                <c:pt idx="12">
                  <c:v>E５</c:v>
                </c:pt>
                <c:pt idx="13">
                  <c:v>E６</c:v>
                </c:pt>
                <c:pt idx="14">
                  <c:v>E７</c:v>
                </c:pt>
                <c:pt idx="15">
                  <c:v>E８</c:v>
                </c:pt>
              </c:strCache>
            </c:strRef>
          </c:cat>
          <c:val>
            <c:numRef>
              <c:f>②私の研修で分析!$AK$7:$AK$22</c:f>
              <c:numCache>
                <c:formatCode>General</c:formatCode>
                <c:ptCount val="16"/>
                <c:pt idx="0">
                  <c:v>0</c:v>
                </c:pt>
                <c:pt idx="1">
                  <c:v>0</c:v>
                </c:pt>
                <c:pt idx="2">
                  <c:v>0</c:v>
                </c:pt>
                <c:pt idx="3">
                  <c:v>0</c:v>
                </c:pt>
                <c:pt idx="4">
                  <c:v>0</c:v>
                </c:pt>
                <c:pt idx="5">
                  <c:v>0</c:v>
                </c:pt>
                <c:pt idx="6">
                  <c:v>0</c:v>
                </c:pt>
                <c:pt idx="7">
                  <c:v>1</c:v>
                </c:pt>
                <c:pt idx="8">
                  <c:v>2</c:v>
                </c:pt>
                <c:pt idx="9">
                  <c:v>2</c:v>
                </c:pt>
                <c:pt idx="10">
                  <c:v>2</c:v>
                </c:pt>
                <c:pt idx="11">
                  <c:v>0</c:v>
                </c:pt>
                <c:pt idx="12">
                  <c:v>0</c:v>
                </c:pt>
                <c:pt idx="13">
                  <c:v>2</c:v>
                </c:pt>
                <c:pt idx="14">
                  <c:v>0</c:v>
                </c:pt>
                <c:pt idx="15">
                  <c:v>1</c:v>
                </c:pt>
              </c:numCache>
            </c:numRef>
          </c:val>
          <c:extLst>
            <c:ext xmlns:c16="http://schemas.microsoft.com/office/drawing/2014/chart" uri="{C3380CC4-5D6E-409C-BE32-E72D297353CC}">
              <c16:uniqueId val="{00000000-2864-481D-83A8-D5BCE4008E38}"/>
            </c:ext>
          </c:extLst>
        </c:ser>
        <c:dLbls>
          <c:showLegendKey val="0"/>
          <c:showVal val="0"/>
          <c:showCatName val="0"/>
          <c:showSerName val="0"/>
          <c:showPercent val="0"/>
          <c:showBubbleSize val="0"/>
        </c:dLbls>
        <c:axId val="1766302112"/>
        <c:axId val="1846056624"/>
      </c:radarChart>
      <c:catAx>
        <c:axId val="1766302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46056624"/>
        <c:crosses val="autoZero"/>
        <c:auto val="1"/>
        <c:lblAlgn val="ctr"/>
        <c:lblOffset val="100"/>
        <c:noMultiLvlLbl val="0"/>
      </c:catAx>
      <c:valAx>
        <c:axId val="1846056624"/>
        <c:scaling>
          <c:orientation val="minMax"/>
          <c:max val="5"/>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66302112"/>
        <c:crosses val="autoZero"/>
        <c:crossBetween val="between"/>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33324582394188"/>
          <c:y val="0.21534977137056924"/>
          <c:w val="0.62018666174367854"/>
          <c:h val="0.69493239828674436"/>
        </c:manualLayout>
      </c:layout>
      <c:radarChart>
        <c:radarStyle val="marker"/>
        <c:varyColors val="0"/>
        <c:ser>
          <c:idx val="0"/>
          <c:order val="0"/>
          <c:spPr>
            <a:ln w="28575" cap="rnd">
              <a:solidFill>
                <a:srgbClr val="FF0000"/>
              </a:solidFill>
              <a:round/>
            </a:ln>
            <a:effectLst/>
          </c:spPr>
          <c:marker>
            <c:symbol val="none"/>
          </c:marker>
          <c:cat>
            <c:strRef>
              <c:f>②私の研修で分析!$M$21:$Q$21</c:f>
              <c:strCache>
                <c:ptCount val="5"/>
                <c:pt idx="0">
                  <c:v>Ａ</c:v>
                </c:pt>
                <c:pt idx="1">
                  <c:v>Ｂ</c:v>
                </c:pt>
                <c:pt idx="2">
                  <c:v>Ｃ</c:v>
                </c:pt>
                <c:pt idx="3">
                  <c:v>Ｄ</c:v>
                </c:pt>
                <c:pt idx="4">
                  <c:v>Ｅ</c:v>
                </c:pt>
              </c:strCache>
            </c:strRef>
          </c:cat>
          <c:val>
            <c:numRef>
              <c:f>②私の研修で分析!$M$22:$Q$22</c:f>
              <c:numCache>
                <c:formatCode>0</c:formatCode>
                <c:ptCount val="5"/>
                <c:pt idx="0">
                  <c:v>3</c:v>
                </c:pt>
                <c:pt idx="1">
                  <c:v>3</c:v>
                </c:pt>
                <c:pt idx="2" formatCode="0.0">
                  <c:v>3</c:v>
                </c:pt>
                <c:pt idx="3" formatCode="0.0">
                  <c:v>2</c:v>
                </c:pt>
                <c:pt idx="4" formatCode="0.0">
                  <c:v>2.75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5294-4903-9EA2-53991FC0DA5D}"/>
            </c:ext>
          </c:extLst>
        </c:ser>
        <c:ser>
          <c:idx val="1"/>
          <c:order val="1"/>
          <c:spPr>
            <a:ln w="28575" cap="rnd">
              <a:solidFill>
                <a:srgbClr val="002060"/>
              </a:solidFill>
              <a:prstDash val="dash"/>
              <a:round/>
            </a:ln>
            <a:effectLst/>
          </c:spPr>
          <c:marker>
            <c:symbol val="none"/>
          </c:marker>
          <c:cat>
            <c:strRef>
              <c:f>②私の研修で分析!$M$21:$Q$21</c:f>
              <c:strCache>
                <c:ptCount val="5"/>
                <c:pt idx="0">
                  <c:v>Ａ</c:v>
                </c:pt>
                <c:pt idx="1">
                  <c:v>Ｂ</c:v>
                </c:pt>
                <c:pt idx="2">
                  <c:v>Ｃ</c:v>
                </c:pt>
                <c:pt idx="3">
                  <c:v>Ｄ</c:v>
                </c:pt>
                <c:pt idx="4">
                  <c:v>Ｅ</c:v>
                </c:pt>
              </c:strCache>
            </c:strRef>
          </c:cat>
          <c:val>
            <c:numRef>
              <c:f>②私の研修で分析!$M$23:$Q$23</c:f>
              <c:numCache>
                <c:formatCode>0</c:formatCode>
                <c:ptCount val="5"/>
                <c:pt idx="0">
                  <c:v>0</c:v>
                </c:pt>
                <c:pt idx="1">
                  <c:v>0</c:v>
                </c:pt>
                <c:pt idx="2" formatCode="0.0">
                  <c:v>0</c:v>
                </c:pt>
                <c:pt idx="3" formatCode="0.0">
                  <c:v>1</c:v>
                </c:pt>
                <c:pt idx="4" formatCode="0.0">
                  <c:v>9</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5294-4903-9EA2-53991FC0DA5D}"/>
            </c:ext>
          </c:extLst>
        </c:ser>
        <c:dLbls>
          <c:showLegendKey val="0"/>
          <c:showVal val="0"/>
          <c:showCatName val="0"/>
          <c:showSerName val="0"/>
          <c:showPercent val="0"/>
          <c:showBubbleSize val="0"/>
        </c:dLbls>
        <c:axId val="2046436304"/>
        <c:axId val="168388720"/>
      </c:radarChart>
      <c:catAx>
        <c:axId val="20464363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crossAx val="168388720"/>
        <c:crosses val="autoZero"/>
        <c:auto val="1"/>
        <c:lblAlgn val="ctr"/>
        <c:lblOffset val="100"/>
        <c:noMultiLvlLbl val="0"/>
      </c:catAx>
      <c:valAx>
        <c:axId val="168388720"/>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3175">
            <a:solidFill>
              <a:schemeClr val="tx1"/>
            </a:solidFill>
            <a:prstDash val="sysDot"/>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46436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64428614753522"/>
          <c:y val="0.16810913784762935"/>
          <c:w val="0.62978286397628991"/>
          <c:h val="0.71009043771660363"/>
        </c:manualLayout>
      </c:layout>
      <c:radarChart>
        <c:radarStyle val="marker"/>
        <c:varyColors val="0"/>
        <c:ser>
          <c:idx val="0"/>
          <c:order val="0"/>
          <c:tx>
            <c:strRef>
              <c:f>②私の研修で分析!$AJ$5</c:f>
              <c:strCache>
                <c:ptCount val="1"/>
                <c:pt idx="0">
                  <c:v>前</c:v>
                </c:pt>
              </c:strCache>
            </c:strRef>
          </c:tx>
          <c:spPr>
            <a:ln w="28575" cap="rnd">
              <a:solidFill>
                <a:srgbClr val="FF0000"/>
              </a:solidFill>
              <a:round/>
            </a:ln>
            <a:effectLst/>
          </c:spPr>
          <c:marker>
            <c:symbol val="none"/>
          </c:marker>
          <c:cat>
            <c:strRef>
              <c:f>②私の研修で分析!$AI$7:$AI$22</c:f>
              <c:strCache>
                <c:ptCount val="16"/>
                <c:pt idx="0">
                  <c:v>A</c:v>
                </c:pt>
                <c:pt idx="1">
                  <c:v>B</c:v>
                </c:pt>
                <c:pt idx="2">
                  <c:v>C１</c:v>
                </c:pt>
                <c:pt idx="3">
                  <c:v>C２</c:v>
                </c:pt>
                <c:pt idx="4">
                  <c:v>D１</c:v>
                </c:pt>
                <c:pt idx="5">
                  <c:v>D２</c:v>
                </c:pt>
                <c:pt idx="6">
                  <c:v>D３</c:v>
                </c:pt>
                <c:pt idx="7">
                  <c:v>D４</c:v>
                </c:pt>
                <c:pt idx="8">
                  <c:v>E１</c:v>
                </c:pt>
                <c:pt idx="9">
                  <c:v>E２</c:v>
                </c:pt>
                <c:pt idx="10">
                  <c:v>E３</c:v>
                </c:pt>
                <c:pt idx="11">
                  <c:v>E４</c:v>
                </c:pt>
                <c:pt idx="12">
                  <c:v>E５</c:v>
                </c:pt>
                <c:pt idx="13">
                  <c:v>E６</c:v>
                </c:pt>
                <c:pt idx="14">
                  <c:v>E７</c:v>
                </c:pt>
                <c:pt idx="15">
                  <c:v>E８</c:v>
                </c:pt>
              </c:strCache>
            </c:strRef>
          </c:cat>
          <c:val>
            <c:numRef>
              <c:f>②私の研修で分析!$AJ$7:$AJ$22</c:f>
              <c:numCache>
                <c:formatCode>General</c:formatCode>
                <c:ptCount val="16"/>
                <c:pt idx="0">
                  <c:v>3</c:v>
                </c:pt>
                <c:pt idx="1">
                  <c:v>3</c:v>
                </c:pt>
                <c:pt idx="2">
                  <c:v>0</c:v>
                </c:pt>
                <c:pt idx="3">
                  <c:v>3</c:v>
                </c:pt>
                <c:pt idx="4">
                  <c:v>1</c:v>
                </c:pt>
                <c:pt idx="5">
                  <c:v>1</c:v>
                </c:pt>
                <c:pt idx="6">
                  <c:v>3</c:v>
                </c:pt>
                <c:pt idx="7">
                  <c:v>3</c:v>
                </c:pt>
                <c:pt idx="8">
                  <c:v>1</c:v>
                </c:pt>
                <c:pt idx="9">
                  <c:v>5</c:v>
                </c:pt>
                <c:pt idx="10">
                  <c:v>3</c:v>
                </c:pt>
                <c:pt idx="11">
                  <c:v>1</c:v>
                </c:pt>
                <c:pt idx="12">
                  <c:v>3</c:v>
                </c:pt>
                <c:pt idx="13">
                  <c:v>1</c:v>
                </c:pt>
                <c:pt idx="14">
                  <c:v>5</c:v>
                </c:pt>
                <c:pt idx="15">
                  <c:v>3</c:v>
                </c:pt>
              </c:numCache>
            </c:numRef>
          </c:val>
          <c:extLst>
            <c:ext xmlns:c16="http://schemas.microsoft.com/office/drawing/2014/chart" uri="{C3380CC4-5D6E-409C-BE32-E72D297353CC}">
              <c16:uniqueId val="{00000000-D9F0-4E21-A0DA-7F92D6E5AE29}"/>
            </c:ext>
          </c:extLst>
        </c:ser>
        <c:ser>
          <c:idx val="1"/>
          <c:order val="1"/>
          <c:tx>
            <c:strRef>
              <c:f>②私の研修で分析!$AK$5</c:f>
              <c:strCache>
                <c:ptCount val="1"/>
                <c:pt idx="0">
                  <c:v>選択</c:v>
                </c:pt>
              </c:strCache>
            </c:strRef>
          </c:tx>
          <c:spPr>
            <a:ln w="28575" cap="rnd">
              <a:solidFill>
                <a:srgbClr val="002060"/>
              </a:solidFill>
              <a:prstDash val="sysDash"/>
              <a:round/>
            </a:ln>
            <a:effectLst/>
          </c:spPr>
          <c:marker>
            <c:symbol val="none"/>
          </c:marker>
          <c:cat>
            <c:strRef>
              <c:f>②私の研修で分析!$AI$7:$AI$22</c:f>
              <c:strCache>
                <c:ptCount val="16"/>
                <c:pt idx="0">
                  <c:v>A</c:v>
                </c:pt>
                <c:pt idx="1">
                  <c:v>B</c:v>
                </c:pt>
                <c:pt idx="2">
                  <c:v>C１</c:v>
                </c:pt>
                <c:pt idx="3">
                  <c:v>C２</c:v>
                </c:pt>
                <c:pt idx="4">
                  <c:v>D１</c:v>
                </c:pt>
                <c:pt idx="5">
                  <c:v>D２</c:v>
                </c:pt>
                <c:pt idx="6">
                  <c:v>D３</c:v>
                </c:pt>
                <c:pt idx="7">
                  <c:v>D４</c:v>
                </c:pt>
                <c:pt idx="8">
                  <c:v>E１</c:v>
                </c:pt>
                <c:pt idx="9">
                  <c:v>E２</c:v>
                </c:pt>
                <c:pt idx="10">
                  <c:v>E３</c:v>
                </c:pt>
                <c:pt idx="11">
                  <c:v>E４</c:v>
                </c:pt>
                <c:pt idx="12">
                  <c:v>E５</c:v>
                </c:pt>
                <c:pt idx="13">
                  <c:v>E６</c:v>
                </c:pt>
                <c:pt idx="14">
                  <c:v>E７</c:v>
                </c:pt>
                <c:pt idx="15">
                  <c:v>E８</c:v>
                </c:pt>
              </c:strCache>
            </c:strRef>
          </c:cat>
          <c:val>
            <c:numRef>
              <c:f>②私の研修で分析!$AK$7:$AK$22</c:f>
              <c:numCache>
                <c:formatCode>General</c:formatCode>
                <c:ptCount val="16"/>
                <c:pt idx="0">
                  <c:v>0</c:v>
                </c:pt>
                <c:pt idx="1">
                  <c:v>0</c:v>
                </c:pt>
                <c:pt idx="2">
                  <c:v>0</c:v>
                </c:pt>
                <c:pt idx="3">
                  <c:v>0</c:v>
                </c:pt>
                <c:pt idx="4">
                  <c:v>0</c:v>
                </c:pt>
                <c:pt idx="5">
                  <c:v>0</c:v>
                </c:pt>
                <c:pt idx="6">
                  <c:v>0</c:v>
                </c:pt>
                <c:pt idx="7">
                  <c:v>1</c:v>
                </c:pt>
                <c:pt idx="8">
                  <c:v>2</c:v>
                </c:pt>
                <c:pt idx="9">
                  <c:v>2</c:v>
                </c:pt>
                <c:pt idx="10">
                  <c:v>2</c:v>
                </c:pt>
                <c:pt idx="11">
                  <c:v>0</c:v>
                </c:pt>
                <c:pt idx="12">
                  <c:v>0</c:v>
                </c:pt>
                <c:pt idx="13">
                  <c:v>2</c:v>
                </c:pt>
                <c:pt idx="14">
                  <c:v>0</c:v>
                </c:pt>
                <c:pt idx="15">
                  <c:v>1</c:v>
                </c:pt>
              </c:numCache>
            </c:numRef>
          </c:val>
          <c:extLst>
            <c:ext xmlns:c16="http://schemas.microsoft.com/office/drawing/2014/chart" uri="{C3380CC4-5D6E-409C-BE32-E72D297353CC}">
              <c16:uniqueId val="{00000001-D9F0-4E21-A0DA-7F92D6E5AE29}"/>
            </c:ext>
          </c:extLst>
        </c:ser>
        <c:dLbls>
          <c:showLegendKey val="0"/>
          <c:showVal val="0"/>
          <c:showCatName val="0"/>
          <c:showSerName val="0"/>
          <c:showPercent val="0"/>
          <c:showBubbleSize val="0"/>
        </c:dLbls>
        <c:axId val="1766302112"/>
        <c:axId val="1846056624"/>
      </c:radarChart>
      <c:catAx>
        <c:axId val="1766302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46056624"/>
        <c:crosses val="autoZero"/>
        <c:auto val="1"/>
        <c:lblAlgn val="ctr"/>
        <c:lblOffset val="100"/>
        <c:noMultiLvlLbl val="0"/>
      </c:catAx>
      <c:valAx>
        <c:axId val="1846056624"/>
        <c:scaling>
          <c:orientation val="minMax"/>
          <c:max val="5"/>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66302112"/>
        <c:crosses val="autoZero"/>
        <c:crossBetween val="between"/>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V$2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checked="Checked" firstButton="1" fmlaLink="$Y$26"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fmlaLink="$V$27"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firstButton="1" fmlaLink="$Y$27"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fmlaLink="$V$28"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checked="Checked"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checked="Checked" firstButton="1" fmlaLink="$Y$28"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V$29"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checked="Checked" firstButton="1" fmlaLink="$Y$29"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firstButton="1" fmlaLink="$V$30"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Radio" checked="Checked" firstButton="1" fmlaLink="$Y$30"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V15"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fmlaLink="$V$31"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checked="Checked"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checked="Checked" firstButton="1" fmlaLink="$Y$22"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checked="Checked" firstButton="1" fmlaLink="$AK$23" lockText="1" noThreeD="1"/>
</file>

<file path=xl/ctrlProps/ctrlProp17.xml><?xml version="1.0" encoding="utf-8"?>
<formControlPr xmlns="http://schemas.microsoft.com/office/spreadsheetml/2009/9/main" objectType="Radio" checked="Checked"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CheckBox" checked="Checked" fmlaLink="$AV$6" lockText="1" noThreeD="1"/>
</file>

<file path=xl/ctrlProps/ctrlProp172.xml><?xml version="1.0" encoding="utf-8"?>
<formControlPr xmlns="http://schemas.microsoft.com/office/spreadsheetml/2009/9/main" objectType="CheckBox" fmlaLink="AV7" lockText="1" noThreeD="1"/>
</file>

<file path=xl/ctrlProps/ctrlProp173.xml><?xml version="1.0" encoding="utf-8"?>
<formControlPr xmlns="http://schemas.microsoft.com/office/spreadsheetml/2009/9/main" objectType="CheckBox" fmlaLink="AV8" lockText="1" noThreeD="1"/>
</file>

<file path=xl/ctrlProps/ctrlProp174.xml><?xml version="1.0" encoding="utf-8"?>
<formControlPr xmlns="http://schemas.microsoft.com/office/spreadsheetml/2009/9/main" objectType="CheckBox" fmlaLink="AV9" lockText="1" noThreeD="1"/>
</file>

<file path=xl/ctrlProps/ctrlProp175.xml><?xml version="1.0" encoding="utf-8"?>
<formControlPr xmlns="http://schemas.microsoft.com/office/spreadsheetml/2009/9/main" objectType="CheckBox" fmlaLink="AV10" lockText="1" noThreeD="1"/>
</file>

<file path=xl/ctrlProps/ctrlProp176.xml><?xml version="1.0" encoding="utf-8"?>
<formControlPr xmlns="http://schemas.microsoft.com/office/spreadsheetml/2009/9/main" objectType="CheckBox" fmlaLink="AV11" lockText="1" noThreeD="1"/>
</file>

<file path=xl/ctrlProps/ctrlProp177.xml><?xml version="1.0" encoding="utf-8"?>
<formControlPr xmlns="http://schemas.microsoft.com/office/spreadsheetml/2009/9/main" objectType="CheckBox" checked="Checked" fmlaLink="AV12" lockText="1" noThreeD="1"/>
</file>

<file path=xl/ctrlProps/ctrlProp178.xml><?xml version="1.0" encoding="utf-8"?>
<formControlPr xmlns="http://schemas.microsoft.com/office/spreadsheetml/2009/9/main" objectType="CheckBox" fmlaLink="AV13" lockText="1" noThreeD="1"/>
</file>

<file path=xl/ctrlProps/ctrlProp179.xml><?xml version="1.0" encoding="utf-8"?>
<formControlPr xmlns="http://schemas.microsoft.com/office/spreadsheetml/2009/9/main" objectType="CheckBox" fmlaLink="AV14"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CheckBox" fmlaLink="AV15" lockText="1" noThreeD="1"/>
</file>

<file path=xl/ctrlProps/ctrlProp181.xml><?xml version="1.0" encoding="utf-8"?>
<formControlPr xmlns="http://schemas.microsoft.com/office/spreadsheetml/2009/9/main" objectType="CheckBox" fmlaLink="AV16" lockText="1" noThreeD="1"/>
</file>

<file path=xl/ctrlProps/ctrlProp182.xml><?xml version="1.0" encoding="utf-8"?>
<formControlPr xmlns="http://schemas.microsoft.com/office/spreadsheetml/2009/9/main" objectType="CheckBox" fmlaLink="AV17" lockText="1" noThreeD="1"/>
</file>

<file path=xl/ctrlProps/ctrlProp183.xml><?xml version="1.0" encoding="utf-8"?>
<formControlPr xmlns="http://schemas.microsoft.com/office/spreadsheetml/2009/9/main" objectType="CheckBox" fmlaLink="AV18" lockText="1" noThreeD="1"/>
</file>

<file path=xl/ctrlProps/ctrlProp184.xml><?xml version="1.0" encoding="utf-8"?>
<formControlPr xmlns="http://schemas.microsoft.com/office/spreadsheetml/2009/9/main" objectType="CheckBox" fmlaLink="AV19" lockText="1" noThreeD="1"/>
</file>

<file path=xl/ctrlProps/ctrlProp185.xml><?xml version="1.0" encoding="utf-8"?>
<formControlPr xmlns="http://schemas.microsoft.com/office/spreadsheetml/2009/9/main" objectType="CheckBox" fmlaLink="AV20" lockText="1" noThreeD="1"/>
</file>

<file path=xl/ctrlProps/ctrlProp186.xml><?xml version="1.0" encoding="utf-8"?>
<formControlPr xmlns="http://schemas.microsoft.com/office/spreadsheetml/2009/9/main" objectType="CheckBox" fmlaLink="AV21" lockText="1" noThreeD="1"/>
</file>

<file path=xl/ctrlProps/ctrlProp187.xml><?xml version="1.0" encoding="utf-8"?>
<formControlPr xmlns="http://schemas.microsoft.com/office/spreadsheetml/2009/9/main" objectType="CheckBox" fmlaLink="AV22" lockText="1" noThreeD="1"/>
</file>

<file path=xl/ctrlProps/ctrlProp188.xml><?xml version="1.0" encoding="utf-8"?>
<formControlPr xmlns="http://schemas.microsoft.com/office/spreadsheetml/2009/9/main" objectType="CheckBox" fmlaLink="AV23" lockText="1" noThreeD="1"/>
</file>

<file path=xl/ctrlProps/ctrlProp189.xml><?xml version="1.0" encoding="utf-8"?>
<formControlPr xmlns="http://schemas.microsoft.com/office/spreadsheetml/2009/9/main" objectType="CheckBox" fmlaLink="AV24" lockText="1" noThreeD="1"/>
</file>

<file path=xl/ctrlProps/ctrlProp19.xml><?xml version="1.0" encoding="utf-8"?>
<formControlPr xmlns="http://schemas.microsoft.com/office/spreadsheetml/2009/9/main" objectType="Radio" checked="Checked" firstButton="1" fmlaLink="$Y15" lockText="1" noThreeD="1"/>
</file>

<file path=xl/ctrlProps/ctrlProp190.xml><?xml version="1.0" encoding="utf-8"?>
<formControlPr xmlns="http://schemas.microsoft.com/office/spreadsheetml/2009/9/main" objectType="CheckBox" fmlaLink="AV25" lockText="1" noThreeD="1"/>
</file>

<file path=xl/ctrlProps/ctrlProp191.xml><?xml version="1.0" encoding="utf-8"?>
<formControlPr xmlns="http://schemas.microsoft.com/office/spreadsheetml/2009/9/main" objectType="CheckBox" fmlaLink="AV26" lockText="1" noThreeD="1"/>
</file>

<file path=xl/ctrlProps/ctrlProp192.xml><?xml version="1.0" encoding="utf-8"?>
<formControlPr xmlns="http://schemas.microsoft.com/office/spreadsheetml/2009/9/main" objectType="CheckBox" fmlaLink="AV27" lockText="1" noThreeD="1"/>
</file>

<file path=xl/ctrlProps/ctrlProp193.xml><?xml version="1.0" encoding="utf-8"?>
<formControlPr xmlns="http://schemas.microsoft.com/office/spreadsheetml/2009/9/main" objectType="CheckBox" fmlaLink="AV28" lockText="1" noThreeD="1"/>
</file>

<file path=xl/ctrlProps/ctrlProp194.xml><?xml version="1.0" encoding="utf-8"?>
<formControlPr xmlns="http://schemas.microsoft.com/office/spreadsheetml/2009/9/main" objectType="CheckBox" fmlaLink="AV29" lockText="1" noThreeD="1"/>
</file>

<file path=xl/ctrlProps/ctrlProp195.xml><?xml version="1.0" encoding="utf-8"?>
<formControlPr xmlns="http://schemas.microsoft.com/office/spreadsheetml/2009/9/main" objectType="CheckBox" fmlaLink="AV30" lockText="1" noThreeD="1"/>
</file>

<file path=xl/ctrlProps/ctrlProp196.xml><?xml version="1.0" encoding="utf-8"?>
<formControlPr xmlns="http://schemas.microsoft.com/office/spreadsheetml/2009/9/main" objectType="CheckBox" fmlaLink="AV31" lockText="1" noThreeD="1"/>
</file>

<file path=xl/ctrlProps/ctrlProp197.xml><?xml version="1.0" encoding="utf-8"?>
<formControlPr xmlns="http://schemas.microsoft.com/office/spreadsheetml/2009/9/main" objectType="CheckBox" fmlaLink="AV32" lockText="1" noThreeD="1"/>
</file>

<file path=xl/ctrlProps/ctrlProp198.xml><?xml version="1.0" encoding="utf-8"?>
<formControlPr xmlns="http://schemas.microsoft.com/office/spreadsheetml/2009/9/main" objectType="CheckBox" fmlaLink="AV33" lockText="1" noThreeD="1"/>
</file>

<file path=xl/ctrlProps/ctrlProp199.xml><?xml version="1.0" encoding="utf-8"?>
<formControlPr xmlns="http://schemas.microsoft.com/office/spreadsheetml/2009/9/main" objectType="CheckBox" fmlaLink="AV34" lockText="1" noThreeD="1"/>
</file>

<file path=xl/ctrlProps/ctrlProp2.xml><?xml version="1.0" encoding="utf-8"?>
<formControlPr xmlns="http://schemas.microsoft.com/office/spreadsheetml/2009/9/main" objectType="Radio" checked="Checked" firstButton="1" fmlaLink="$C$5"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AV35" lockText="1" noThreeD="1"/>
</file>

<file path=xl/ctrlProps/ctrlProp201.xml><?xml version="1.0" encoding="utf-8"?>
<formControlPr xmlns="http://schemas.microsoft.com/office/spreadsheetml/2009/9/main" objectType="CheckBox" fmlaLink="AV36" lockText="1" noThreeD="1"/>
</file>

<file path=xl/ctrlProps/ctrlProp202.xml><?xml version="1.0" encoding="utf-8"?>
<formControlPr xmlns="http://schemas.microsoft.com/office/spreadsheetml/2009/9/main" objectType="CheckBox" fmlaLink="AV37" lockText="1" noThreeD="1"/>
</file>

<file path=xl/ctrlProps/ctrlProp203.xml><?xml version="1.0" encoding="utf-8"?>
<formControlPr xmlns="http://schemas.microsoft.com/office/spreadsheetml/2009/9/main" objectType="CheckBox" fmlaLink="AV38" lockText="1" noThreeD="1"/>
</file>

<file path=xl/ctrlProps/ctrlProp204.xml><?xml version="1.0" encoding="utf-8"?>
<formControlPr xmlns="http://schemas.microsoft.com/office/spreadsheetml/2009/9/main" objectType="CheckBox" fmlaLink="AV39" lockText="1" noThreeD="1"/>
</file>

<file path=xl/ctrlProps/ctrlProp205.xml><?xml version="1.0" encoding="utf-8"?>
<formControlPr xmlns="http://schemas.microsoft.com/office/spreadsheetml/2009/9/main" objectType="CheckBox" fmlaLink="AV40" lockText="1" noThreeD="1"/>
</file>

<file path=xl/ctrlProps/ctrlProp206.xml><?xml version="1.0" encoding="utf-8"?>
<formControlPr xmlns="http://schemas.microsoft.com/office/spreadsheetml/2009/9/main" objectType="CheckBox" fmlaLink="AV41" lockText="1" noThreeD="1"/>
</file>

<file path=xl/ctrlProps/ctrlProp207.xml><?xml version="1.0" encoding="utf-8"?>
<formControlPr xmlns="http://schemas.microsoft.com/office/spreadsheetml/2009/9/main" objectType="CheckBox" fmlaLink="AV42" lockText="1" noThreeD="1"/>
</file>

<file path=xl/ctrlProps/ctrlProp208.xml><?xml version="1.0" encoding="utf-8"?>
<formControlPr xmlns="http://schemas.microsoft.com/office/spreadsheetml/2009/9/main" objectType="CheckBox" fmlaLink="AV43" lockText="1" noThreeD="1"/>
</file>

<file path=xl/ctrlProps/ctrlProp209.xml><?xml version="1.0" encoding="utf-8"?>
<formControlPr xmlns="http://schemas.microsoft.com/office/spreadsheetml/2009/9/main" objectType="CheckBox" fmlaLink="AV44"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fmlaLink="AV45" lockText="1" noThreeD="1"/>
</file>

<file path=xl/ctrlProps/ctrlProp211.xml><?xml version="1.0" encoding="utf-8"?>
<formControlPr xmlns="http://schemas.microsoft.com/office/spreadsheetml/2009/9/main" objectType="CheckBox" fmlaLink="AV46" lockText="1" noThreeD="1"/>
</file>

<file path=xl/ctrlProps/ctrlProp212.xml><?xml version="1.0" encoding="utf-8"?>
<formControlPr xmlns="http://schemas.microsoft.com/office/spreadsheetml/2009/9/main" objectType="CheckBox" fmlaLink="AV47" lockText="1" noThreeD="1"/>
</file>

<file path=xl/ctrlProps/ctrlProp213.xml><?xml version="1.0" encoding="utf-8"?>
<formControlPr xmlns="http://schemas.microsoft.com/office/spreadsheetml/2009/9/main" objectType="CheckBox" fmlaLink="AV48" lockText="1" noThreeD="1"/>
</file>

<file path=xl/ctrlProps/ctrlProp214.xml><?xml version="1.0" encoding="utf-8"?>
<formControlPr xmlns="http://schemas.microsoft.com/office/spreadsheetml/2009/9/main" objectType="CheckBox" fmlaLink="AV49" lockText="1" noThreeD="1"/>
</file>

<file path=xl/ctrlProps/ctrlProp215.xml><?xml version="1.0" encoding="utf-8"?>
<formControlPr xmlns="http://schemas.microsoft.com/office/spreadsheetml/2009/9/main" objectType="CheckBox" fmlaLink="AV50" lockText="1" noThreeD="1"/>
</file>

<file path=xl/ctrlProps/ctrlProp216.xml><?xml version="1.0" encoding="utf-8"?>
<formControlPr xmlns="http://schemas.microsoft.com/office/spreadsheetml/2009/9/main" objectType="CheckBox" fmlaLink="AV51" lockText="1" noThreeD="1"/>
</file>

<file path=xl/ctrlProps/ctrlProp217.xml><?xml version="1.0" encoding="utf-8"?>
<formControlPr xmlns="http://schemas.microsoft.com/office/spreadsheetml/2009/9/main" objectType="CheckBox" fmlaLink="AV52" lockText="1" noThreeD="1"/>
</file>

<file path=xl/ctrlProps/ctrlProp218.xml><?xml version="1.0" encoding="utf-8"?>
<formControlPr xmlns="http://schemas.microsoft.com/office/spreadsheetml/2009/9/main" objectType="CheckBox" fmlaLink="AV53" lockText="1" noThreeD="1"/>
</file>

<file path=xl/ctrlProps/ctrlProp219.xml><?xml version="1.0" encoding="utf-8"?>
<formControlPr xmlns="http://schemas.microsoft.com/office/spreadsheetml/2009/9/main" objectType="CheckBox" fmlaLink="AV54"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CheckBox" fmlaLink="AV55" lockText="1" noThreeD="1"/>
</file>

<file path=xl/ctrlProps/ctrlProp221.xml><?xml version="1.0" encoding="utf-8"?>
<formControlPr xmlns="http://schemas.microsoft.com/office/spreadsheetml/2009/9/main" objectType="CheckBox" fmlaLink="AV56" lockText="1" noThreeD="1"/>
</file>

<file path=xl/ctrlProps/ctrlProp222.xml><?xml version="1.0" encoding="utf-8"?>
<formControlPr xmlns="http://schemas.microsoft.com/office/spreadsheetml/2009/9/main" objectType="CheckBox" fmlaLink="AV57" lockText="1" noThreeD="1"/>
</file>

<file path=xl/ctrlProps/ctrlProp223.xml><?xml version="1.0" encoding="utf-8"?>
<formControlPr xmlns="http://schemas.microsoft.com/office/spreadsheetml/2009/9/main" objectType="CheckBox" fmlaLink="AV58" lockText="1" noThreeD="1"/>
</file>

<file path=xl/ctrlProps/ctrlProp224.xml><?xml version="1.0" encoding="utf-8"?>
<formControlPr xmlns="http://schemas.microsoft.com/office/spreadsheetml/2009/9/main" objectType="CheckBox" fmlaLink="AV59" lockText="1" noThreeD="1"/>
</file>

<file path=xl/ctrlProps/ctrlProp225.xml><?xml version="1.0" encoding="utf-8"?>
<formControlPr xmlns="http://schemas.microsoft.com/office/spreadsheetml/2009/9/main" objectType="CheckBox" fmlaLink="AV60" lockText="1" noThreeD="1"/>
</file>

<file path=xl/ctrlProps/ctrlProp226.xml><?xml version="1.0" encoding="utf-8"?>
<formControlPr xmlns="http://schemas.microsoft.com/office/spreadsheetml/2009/9/main" objectType="CheckBox" fmlaLink="AV61" lockText="1" noThreeD="1"/>
</file>

<file path=xl/ctrlProps/ctrlProp227.xml><?xml version="1.0" encoding="utf-8"?>
<formControlPr xmlns="http://schemas.microsoft.com/office/spreadsheetml/2009/9/main" objectType="CheckBox" fmlaLink="AV62" lockText="1" noThreeD="1"/>
</file>

<file path=xl/ctrlProps/ctrlProp228.xml><?xml version="1.0" encoding="utf-8"?>
<formControlPr xmlns="http://schemas.microsoft.com/office/spreadsheetml/2009/9/main" objectType="CheckBox" fmlaLink="AV63" lockText="1" noThreeD="1"/>
</file>

<file path=xl/ctrlProps/ctrlProp229.xml><?xml version="1.0" encoding="utf-8"?>
<formControlPr xmlns="http://schemas.microsoft.com/office/spreadsheetml/2009/9/main" objectType="CheckBox" fmlaLink="AV64"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fmlaLink="AV65" lockText="1" noThreeD="1"/>
</file>

<file path=xl/ctrlProps/ctrlProp231.xml><?xml version="1.0" encoding="utf-8"?>
<formControlPr xmlns="http://schemas.microsoft.com/office/spreadsheetml/2009/9/main" objectType="CheckBox" fmlaLink="AV66" lockText="1" noThreeD="1"/>
</file>

<file path=xl/ctrlProps/ctrlProp232.xml><?xml version="1.0" encoding="utf-8"?>
<formControlPr xmlns="http://schemas.microsoft.com/office/spreadsheetml/2009/9/main" objectType="CheckBox" fmlaLink="AV67" lockText="1" noThreeD="1"/>
</file>

<file path=xl/ctrlProps/ctrlProp233.xml><?xml version="1.0" encoding="utf-8"?>
<formControlPr xmlns="http://schemas.microsoft.com/office/spreadsheetml/2009/9/main" objectType="CheckBox" fmlaLink="AV68" lockText="1" noThreeD="1"/>
</file>

<file path=xl/ctrlProps/ctrlProp234.xml><?xml version="1.0" encoding="utf-8"?>
<formControlPr xmlns="http://schemas.microsoft.com/office/spreadsheetml/2009/9/main" objectType="CheckBox" fmlaLink="AV69" lockText="1" noThreeD="1"/>
</file>

<file path=xl/ctrlProps/ctrlProp235.xml><?xml version="1.0" encoding="utf-8"?>
<formControlPr xmlns="http://schemas.microsoft.com/office/spreadsheetml/2009/9/main" objectType="CheckBox" fmlaLink="AV70" lockText="1" noThreeD="1"/>
</file>

<file path=xl/ctrlProps/ctrlProp236.xml><?xml version="1.0" encoding="utf-8"?>
<formControlPr xmlns="http://schemas.microsoft.com/office/spreadsheetml/2009/9/main" objectType="CheckBox" fmlaLink="AV71" lockText="1" noThreeD="1"/>
</file>

<file path=xl/ctrlProps/ctrlProp237.xml><?xml version="1.0" encoding="utf-8"?>
<formControlPr xmlns="http://schemas.microsoft.com/office/spreadsheetml/2009/9/main" objectType="CheckBox" fmlaLink="AV72" lockText="1" noThreeD="1"/>
</file>

<file path=xl/ctrlProps/ctrlProp238.xml><?xml version="1.0" encoding="utf-8"?>
<formControlPr xmlns="http://schemas.microsoft.com/office/spreadsheetml/2009/9/main" objectType="CheckBox" fmlaLink="AV73" lockText="1" noThreeD="1"/>
</file>

<file path=xl/ctrlProps/ctrlProp239.xml><?xml version="1.0" encoding="utf-8"?>
<formControlPr xmlns="http://schemas.microsoft.com/office/spreadsheetml/2009/9/main" objectType="CheckBox" fmlaLink="AV74" lockText="1" noThreeD="1"/>
</file>

<file path=xl/ctrlProps/ctrlProp24.xml><?xml version="1.0" encoding="utf-8"?>
<formControlPr xmlns="http://schemas.microsoft.com/office/spreadsheetml/2009/9/main" objectType="Radio" firstButton="1" fmlaLink="$V18" lockText="1" noThreeD="1"/>
</file>

<file path=xl/ctrlProps/ctrlProp240.xml><?xml version="1.0" encoding="utf-8"?>
<formControlPr xmlns="http://schemas.microsoft.com/office/spreadsheetml/2009/9/main" objectType="CheckBox" fmlaLink="AV75" lockText="1" noThreeD="1"/>
</file>

<file path=xl/ctrlProps/ctrlProp241.xml><?xml version="1.0" encoding="utf-8"?>
<formControlPr xmlns="http://schemas.microsoft.com/office/spreadsheetml/2009/9/main" objectType="CheckBox" fmlaLink="AV76" lockText="1" noThreeD="1"/>
</file>

<file path=xl/ctrlProps/ctrlProp242.xml><?xml version="1.0" encoding="utf-8"?>
<formControlPr xmlns="http://schemas.microsoft.com/office/spreadsheetml/2009/9/main" objectType="CheckBox" fmlaLink="AV77" lockText="1" noThreeD="1"/>
</file>

<file path=xl/ctrlProps/ctrlProp243.xml><?xml version="1.0" encoding="utf-8"?>
<formControlPr xmlns="http://schemas.microsoft.com/office/spreadsheetml/2009/9/main" objectType="CheckBox" fmlaLink="AV78" lockText="1" noThreeD="1"/>
</file>

<file path=xl/ctrlProps/ctrlProp244.xml><?xml version="1.0" encoding="utf-8"?>
<formControlPr xmlns="http://schemas.microsoft.com/office/spreadsheetml/2009/9/main" objectType="CheckBox" fmlaLink="AV79" lockText="1" noThreeD="1"/>
</file>

<file path=xl/ctrlProps/ctrlProp245.xml><?xml version="1.0" encoding="utf-8"?>
<formControlPr xmlns="http://schemas.microsoft.com/office/spreadsheetml/2009/9/main" objectType="CheckBox" fmlaLink="AV80" lockText="1" noThreeD="1"/>
</file>

<file path=xl/ctrlProps/ctrlProp246.xml><?xml version="1.0" encoding="utf-8"?>
<formControlPr xmlns="http://schemas.microsoft.com/office/spreadsheetml/2009/9/main" objectType="CheckBox" fmlaLink="AV81" lockText="1" noThreeD="1"/>
</file>

<file path=xl/ctrlProps/ctrlProp247.xml><?xml version="1.0" encoding="utf-8"?>
<formControlPr xmlns="http://schemas.microsoft.com/office/spreadsheetml/2009/9/main" objectType="CheckBox" fmlaLink="AV82" lockText="1" noThreeD="1"/>
</file>

<file path=xl/ctrlProps/ctrlProp248.xml><?xml version="1.0" encoding="utf-8"?>
<formControlPr xmlns="http://schemas.microsoft.com/office/spreadsheetml/2009/9/main" objectType="CheckBox" fmlaLink="AV83" lockText="1" noThreeD="1"/>
</file>

<file path=xl/ctrlProps/ctrlProp249.xml><?xml version="1.0" encoding="utf-8"?>
<formControlPr xmlns="http://schemas.microsoft.com/office/spreadsheetml/2009/9/main" objectType="CheckBox" fmlaLink="AV84"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CheckBox" fmlaLink="AV85" lockText="1" noThreeD="1"/>
</file>

<file path=xl/ctrlProps/ctrlProp251.xml><?xml version="1.0" encoding="utf-8"?>
<formControlPr xmlns="http://schemas.microsoft.com/office/spreadsheetml/2009/9/main" objectType="CheckBox" fmlaLink="AV86" lockText="1" noThreeD="1"/>
</file>

<file path=xl/ctrlProps/ctrlProp252.xml><?xml version="1.0" encoding="utf-8"?>
<formControlPr xmlns="http://schemas.microsoft.com/office/spreadsheetml/2009/9/main" objectType="CheckBox" fmlaLink="AV87" lockText="1" noThreeD="1"/>
</file>

<file path=xl/ctrlProps/ctrlProp253.xml><?xml version="1.0" encoding="utf-8"?>
<formControlPr xmlns="http://schemas.microsoft.com/office/spreadsheetml/2009/9/main" objectType="CheckBox" fmlaLink="AV88" lockText="1" noThreeD="1"/>
</file>

<file path=xl/ctrlProps/ctrlProp254.xml><?xml version="1.0" encoding="utf-8"?>
<formControlPr xmlns="http://schemas.microsoft.com/office/spreadsheetml/2009/9/main" objectType="CheckBox" fmlaLink="AV89" lockText="1" noThreeD="1"/>
</file>

<file path=xl/ctrlProps/ctrlProp255.xml><?xml version="1.0" encoding="utf-8"?>
<formControlPr xmlns="http://schemas.microsoft.com/office/spreadsheetml/2009/9/main" objectType="CheckBox" fmlaLink="AV90" lockText="1" noThreeD="1"/>
</file>

<file path=xl/ctrlProps/ctrlProp256.xml><?xml version="1.0" encoding="utf-8"?>
<formControlPr xmlns="http://schemas.microsoft.com/office/spreadsheetml/2009/9/main" objectType="CheckBox" fmlaLink="AV91" lockText="1" noThreeD="1"/>
</file>

<file path=xl/ctrlProps/ctrlProp257.xml><?xml version="1.0" encoding="utf-8"?>
<formControlPr xmlns="http://schemas.microsoft.com/office/spreadsheetml/2009/9/main" objectType="CheckBox" fmlaLink="AV92" lockText="1" noThreeD="1"/>
</file>

<file path=xl/ctrlProps/ctrlProp258.xml><?xml version="1.0" encoding="utf-8"?>
<formControlPr xmlns="http://schemas.microsoft.com/office/spreadsheetml/2009/9/main" objectType="CheckBox" fmlaLink="AV93" lockText="1" noThreeD="1"/>
</file>

<file path=xl/ctrlProps/ctrlProp259.xml><?xml version="1.0" encoding="utf-8"?>
<formControlPr xmlns="http://schemas.microsoft.com/office/spreadsheetml/2009/9/main" objectType="CheckBox" fmlaLink="AV108" lockText="1" noThreeD="1"/>
</file>

<file path=xl/ctrlProps/ctrlProp26.xml><?xml version="1.0" encoding="utf-8"?>
<formControlPr xmlns="http://schemas.microsoft.com/office/spreadsheetml/2009/9/main" objectType="Radio" checked="Checked" lockText="1" noThreeD="1"/>
</file>

<file path=xl/ctrlProps/ctrlProp260.xml><?xml version="1.0" encoding="utf-8"?>
<formControlPr xmlns="http://schemas.microsoft.com/office/spreadsheetml/2009/9/main" objectType="CheckBox" fmlaLink="AV109" lockText="1" noThreeD="1"/>
</file>

<file path=xl/ctrlProps/ctrlProp261.xml><?xml version="1.0" encoding="utf-8"?>
<formControlPr xmlns="http://schemas.microsoft.com/office/spreadsheetml/2009/9/main" objectType="CheckBox" fmlaLink="AV110" lockText="1" noThreeD="1"/>
</file>

<file path=xl/ctrlProps/ctrlProp262.xml><?xml version="1.0" encoding="utf-8"?>
<formControlPr xmlns="http://schemas.microsoft.com/office/spreadsheetml/2009/9/main" objectType="CheckBox" fmlaLink="AV111" lockText="1" noThreeD="1"/>
</file>

<file path=xl/ctrlProps/ctrlProp263.xml><?xml version="1.0" encoding="utf-8"?>
<formControlPr xmlns="http://schemas.microsoft.com/office/spreadsheetml/2009/9/main" objectType="CheckBox" fmlaLink="AV112" lockText="1" noThreeD="1"/>
</file>

<file path=xl/ctrlProps/ctrlProp264.xml><?xml version="1.0" encoding="utf-8"?>
<formControlPr xmlns="http://schemas.microsoft.com/office/spreadsheetml/2009/9/main" objectType="CheckBox" fmlaLink="AV113" lockText="1" noThreeD="1"/>
</file>

<file path=xl/ctrlProps/ctrlProp265.xml><?xml version="1.0" encoding="utf-8"?>
<formControlPr xmlns="http://schemas.microsoft.com/office/spreadsheetml/2009/9/main" objectType="CheckBox" fmlaLink="AV114" lockText="1" noThreeD="1"/>
</file>

<file path=xl/ctrlProps/ctrlProp266.xml><?xml version="1.0" encoding="utf-8"?>
<formControlPr xmlns="http://schemas.microsoft.com/office/spreadsheetml/2009/9/main" objectType="CheckBox" fmlaLink="AV115" lockText="1" noThreeD="1"/>
</file>

<file path=xl/ctrlProps/ctrlProp267.xml><?xml version="1.0" encoding="utf-8"?>
<formControlPr xmlns="http://schemas.microsoft.com/office/spreadsheetml/2009/9/main" objectType="CheckBox" fmlaLink="AV116" lockText="1" noThreeD="1"/>
</file>

<file path=xl/ctrlProps/ctrlProp268.xml><?xml version="1.0" encoding="utf-8"?>
<formControlPr xmlns="http://schemas.microsoft.com/office/spreadsheetml/2009/9/main" objectType="CheckBox" fmlaLink="AV117" lockText="1" noThreeD="1"/>
</file>

<file path=xl/ctrlProps/ctrlProp269.xml><?xml version="1.0" encoding="utf-8"?>
<formControlPr xmlns="http://schemas.microsoft.com/office/spreadsheetml/2009/9/main" objectType="CheckBox" fmlaLink="AV118"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CheckBox" fmlaLink="AV119" lockText="1" noThreeD="1"/>
</file>

<file path=xl/ctrlProps/ctrlProp271.xml><?xml version="1.0" encoding="utf-8"?>
<formControlPr xmlns="http://schemas.microsoft.com/office/spreadsheetml/2009/9/main" objectType="CheckBox" fmlaLink="AV120" lockText="1" noThreeD="1"/>
</file>

<file path=xl/ctrlProps/ctrlProp272.xml><?xml version="1.0" encoding="utf-8"?>
<formControlPr xmlns="http://schemas.microsoft.com/office/spreadsheetml/2009/9/main" objectType="CheckBox" fmlaLink="AV121" lockText="1" noThreeD="1"/>
</file>

<file path=xl/ctrlProps/ctrlProp273.xml><?xml version="1.0" encoding="utf-8"?>
<formControlPr xmlns="http://schemas.microsoft.com/office/spreadsheetml/2009/9/main" objectType="CheckBox" fmlaLink="AV122" lockText="1" noThreeD="1"/>
</file>

<file path=xl/ctrlProps/ctrlProp28.xml><?xml version="1.0" encoding="utf-8"?>
<formControlPr xmlns="http://schemas.microsoft.com/office/spreadsheetml/2009/9/main" objectType="Radio" checked="Checked" firstButton="1" fmlaLink="$C$5"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V$19" lockText="1" noThreeD="1"/>
</file>

<file path=xl/ctrlProps/ctrlProp35.xml><?xml version="1.0" encoding="utf-8"?>
<formControlPr xmlns="http://schemas.microsoft.com/office/spreadsheetml/2009/9/main" objectType="Radio" firstButton="1" fmlaLink="$V$20"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checked="Checked" firstButton="1" fmlaLink="$Y$19"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checked="Checked" firstButton="1" fmlaLink="$Y$20"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V$14"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V$21"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firstButton="1" fmlaLink="$Y$2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V$22"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checked="Checked"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firstButton="1" fmlaLink="$Y$2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V$23"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checked="Checked" firstButton="1" fmlaLink="$Y$23"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V$24"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checked="Checked" firstButton="1" fmlaLink="$Y$24"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fmlaLink="$Y$14"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V$25"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Radio" checked="Checked" firstButton="1" fmlaLink="$Y$25"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5.emf"/><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8</xdr:col>
      <xdr:colOff>161968</xdr:colOff>
      <xdr:row>5</xdr:row>
      <xdr:rowOff>179078</xdr:rowOff>
    </xdr:from>
    <xdr:ext cx="2447925" cy="504826"/>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503295" y="867809"/>
          <a:ext cx="2447925" cy="504826"/>
        </a:xfrm>
        <a:prstGeom prst="rect">
          <a:avLst/>
        </a:prstGeom>
        <a:solidFill>
          <a:schemeClr val="bg1"/>
        </a:solidFill>
        <a:ln>
          <a:solidFill>
            <a:schemeClr val="tx1"/>
          </a:solidFill>
        </a:ln>
      </xdr:spPr>
      <xdr:txBody>
        <a:bodyPr wrap="square" lIns="0" tIns="0" rIns="0" bIns="0">
          <a:noAutofit/>
        </a:bodyPr>
        <a:lstStyle/>
        <a:p>
          <a:pPr algn="ctr"/>
          <a:r>
            <a:rPr lang="ja-JP" altLang="en-US" sz="2400" b="1" cap="none" spc="0">
              <a:ln w="22225">
                <a:solidFill>
                  <a:schemeClr val="accent2"/>
                </a:solidFill>
                <a:prstDash val="solid"/>
              </a:ln>
              <a:solidFill>
                <a:schemeClr val="accent2">
                  <a:lumMod val="40000"/>
                  <a:lumOff val="60000"/>
                </a:schemeClr>
              </a:solidFill>
              <a:effectLst/>
            </a:rPr>
            <a:t>チェックシート</a:t>
          </a:r>
          <a:endParaRPr lang="ja-JP" altLang="en-US" sz="2800" b="1" cap="none" spc="0">
            <a:ln w="22225">
              <a:solidFill>
                <a:schemeClr val="accent2"/>
              </a:solidFill>
              <a:prstDash val="solid"/>
            </a:ln>
            <a:solidFill>
              <a:schemeClr val="accent2">
                <a:lumMod val="40000"/>
                <a:lumOff val="60000"/>
              </a:schemeClr>
            </a:solidFill>
            <a:effectLst/>
          </a:endParaRPr>
        </a:p>
      </xdr:txBody>
    </xdr:sp>
    <xdr:clientData/>
  </xdr:oneCellAnchor>
  <mc:AlternateContent xmlns:mc="http://schemas.openxmlformats.org/markup-compatibility/2006">
    <mc:Choice xmlns:a14="http://schemas.microsoft.com/office/drawing/2010/main" Requires="a14">
      <xdr:twoCellAnchor editAs="oneCell">
        <xdr:from>
          <xdr:col>2</xdr:col>
          <xdr:colOff>409575</xdr:colOff>
          <xdr:row>4</xdr:row>
          <xdr:rowOff>238125</xdr:rowOff>
        </xdr:from>
        <xdr:to>
          <xdr:col>6</xdr:col>
          <xdr:colOff>2886075</xdr:colOff>
          <xdr:row>9</xdr:row>
          <xdr:rowOff>19050</xdr:rowOff>
        </xdr:to>
        <xdr:sp macro="" textlink="">
          <xdr:nvSpPr>
            <xdr:cNvPr id="14396" name="Group Box 60" hidden="1">
              <a:extLst>
                <a:ext uri="{63B3BB69-23CF-44E3-9099-C40C66FF867C}">
                  <a14:compatExt spid="_x0000_s14396"/>
                </a:ext>
                <a:ext uri="{FF2B5EF4-FFF2-40B4-BE49-F238E27FC236}">
                  <a16:creationId xmlns:a16="http://schemas.microsoft.com/office/drawing/2014/main" id="{00000000-0008-0000-0000-00003C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9525</xdr:rowOff>
        </xdr:from>
        <xdr:to>
          <xdr:col>3</xdr:col>
          <xdr:colOff>238125</xdr:colOff>
          <xdr:row>6</xdr:row>
          <xdr:rowOff>0</xdr:rowOff>
        </xdr:to>
        <xdr:sp macro="" textlink="">
          <xdr:nvSpPr>
            <xdr:cNvPr id="14397" name="Option Button 61" hidden="1">
              <a:extLst>
                <a:ext uri="{63B3BB69-23CF-44E3-9099-C40C66FF867C}">
                  <a14:compatExt spid="_x0000_s14397"/>
                </a:ext>
                <a:ext uri="{FF2B5EF4-FFF2-40B4-BE49-F238E27FC236}">
                  <a16:creationId xmlns:a16="http://schemas.microsoft.com/office/drawing/2014/main" id="{00000000-0008-0000-00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12</xdr:col>
          <xdr:colOff>609600</xdr:colOff>
          <xdr:row>14</xdr:row>
          <xdr:rowOff>0</xdr:rowOff>
        </xdr:to>
        <xdr:sp macro="" textlink="">
          <xdr:nvSpPr>
            <xdr:cNvPr id="14401" name="Group Box 65" hidden="1">
              <a:extLst>
                <a:ext uri="{63B3BB69-23CF-44E3-9099-C40C66FF867C}">
                  <a14:compatExt spid="_x0000_s14401"/>
                </a:ext>
                <a:ext uri="{FF2B5EF4-FFF2-40B4-BE49-F238E27FC236}">
                  <a16:creationId xmlns:a16="http://schemas.microsoft.com/office/drawing/2014/main" id="{00000000-0008-0000-0000-00004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xdr:row>
          <xdr:rowOff>0</xdr:rowOff>
        </xdr:from>
        <xdr:to>
          <xdr:col>19</xdr:col>
          <xdr:colOff>0</xdr:colOff>
          <xdr:row>14</xdr:row>
          <xdr:rowOff>0</xdr:rowOff>
        </xdr:to>
        <xdr:sp macro="" textlink="">
          <xdr:nvSpPr>
            <xdr:cNvPr id="14402" name="Group Box 66" hidden="1">
              <a:extLst>
                <a:ext uri="{63B3BB69-23CF-44E3-9099-C40C66FF867C}">
                  <a14:compatExt spid="_x0000_s14402"/>
                </a:ext>
                <a:ext uri="{FF2B5EF4-FFF2-40B4-BE49-F238E27FC236}">
                  <a16:creationId xmlns:a16="http://schemas.microsoft.com/office/drawing/2014/main" id="{00000000-0008-0000-0000-00004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13</xdr:row>
          <xdr:rowOff>66675</xdr:rowOff>
        </xdr:from>
        <xdr:to>
          <xdr:col>9</xdr:col>
          <xdr:colOff>514350</xdr:colOff>
          <xdr:row>13</xdr:row>
          <xdr:rowOff>314325</xdr:rowOff>
        </xdr:to>
        <xdr:sp macro="" textlink="">
          <xdr:nvSpPr>
            <xdr:cNvPr id="14403" name="Option Button 67" hidden="1">
              <a:extLst>
                <a:ext uri="{63B3BB69-23CF-44E3-9099-C40C66FF867C}">
                  <a14:compatExt spid="_x0000_s14403"/>
                </a:ext>
                <a:ext uri="{FF2B5EF4-FFF2-40B4-BE49-F238E27FC236}">
                  <a16:creationId xmlns:a16="http://schemas.microsoft.com/office/drawing/2014/main" id="{00000000-0008-0000-00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13</xdr:row>
          <xdr:rowOff>66675</xdr:rowOff>
        </xdr:from>
        <xdr:to>
          <xdr:col>10</xdr:col>
          <xdr:colOff>514350</xdr:colOff>
          <xdr:row>13</xdr:row>
          <xdr:rowOff>314325</xdr:rowOff>
        </xdr:to>
        <xdr:sp macro="" textlink="">
          <xdr:nvSpPr>
            <xdr:cNvPr id="14405" name="Option Button 69" hidden="1">
              <a:extLst>
                <a:ext uri="{63B3BB69-23CF-44E3-9099-C40C66FF867C}">
                  <a14:compatExt spid="_x0000_s14405"/>
                </a:ext>
                <a:ext uri="{FF2B5EF4-FFF2-40B4-BE49-F238E27FC236}">
                  <a16:creationId xmlns:a16="http://schemas.microsoft.com/office/drawing/2014/main" id="{00000000-0008-0000-00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13</xdr:row>
          <xdr:rowOff>66675</xdr:rowOff>
        </xdr:from>
        <xdr:to>
          <xdr:col>11</xdr:col>
          <xdr:colOff>514350</xdr:colOff>
          <xdr:row>13</xdr:row>
          <xdr:rowOff>314325</xdr:rowOff>
        </xdr:to>
        <xdr:sp macro="" textlink="">
          <xdr:nvSpPr>
            <xdr:cNvPr id="14406" name="Option Button 70" hidden="1">
              <a:extLst>
                <a:ext uri="{63B3BB69-23CF-44E3-9099-C40C66FF867C}">
                  <a14:compatExt spid="_x0000_s14406"/>
                </a:ext>
                <a:ext uri="{FF2B5EF4-FFF2-40B4-BE49-F238E27FC236}">
                  <a16:creationId xmlns:a16="http://schemas.microsoft.com/office/drawing/2014/main" id="{00000000-0008-0000-00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13</xdr:row>
          <xdr:rowOff>66675</xdr:rowOff>
        </xdr:from>
        <xdr:to>
          <xdr:col>12</xdr:col>
          <xdr:colOff>514350</xdr:colOff>
          <xdr:row>13</xdr:row>
          <xdr:rowOff>314325</xdr:rowOff>
        </xdr:to>
        <xdr:sp macro="" textlink="">
          <xdr:nvSpPr>
            <xdr:cNvPr id="14407" name="Option Button 71" hidden="1">
              <a:extLst>
                <a:ext uri="{63B3BB69-23CF-44E3-9099-C40C66FF867C}">
                  <a14:compatExt spid="_x0000_s14407"/>
                </a:ext>
                <a:ext uri="{FF2B5EF4-FFF2-40B4-BE49-F238E27FC236}">
                  <a16:creationId xmlns:a16="http://schemas.microsoft.com/office/drawing/2014/main" id="{00000000-0008-0000-00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13</xdr:row>
          <xdr:rowOff>66675</xdr:rowOff>
        </xdr:from>
        <xdr:to>
          <xdr:col>15</xdr:col>
          <xdr:colOff>523875</xdr:colOff>
          <xdr:row>13</xdr:row>
          <xdr:rowOff>304800</xdr:rowOff>
        </xdr:to>
        <xdr:sp macro="" textlink="">
          <xdr:nvSpPr>
            <xdr:cNvPr id="14408" name="Option Button 72" hidden="1">
              <a:extLst>
                <a:ext uri="{63B3BB69-23CF-44E3-9099-C40C66FF867C}">
                  <a14:compatExt spid="_x0000_s14408"/>
                </a:ext>
                <a:ext uri="{FF2B5EF4-FFF2-40B4-BE49-F238E27FC236}">
                  <a16:creationId xmlns:a16="http://schemas.microsoft.com/office/drawing/2014/main" id="{00000000-0008-0000-00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13</xdr:row>
          <xdr:rowOff>66675</xdr:rowOff>
        </xdr:from>
        <xdr:to>
          <xdr:col>16</xdr:col>
          <xdr:colOff>523875</xdr:colOff>
          <xdr:row>13</xdr:row>
          <xdr:rowOff>304800</xdr:rowOff>
        </xdr:to>
        <xdr:sp macro="" textlink="">
          <xdr:nvSpPr>
            <xdr:cNvPr id="14409" name="Option Button 73" hidden="1">
              <a:extLst>
                <a:ext uri="{63B3BB69-23CF-44E3-9099-C40C66FF867C}">
                  <a14:compatExt spid="_x0000_s14409"/>
                </a:ext>
                <a:ext uri="{FF2B5EF4-FFF2-40B4-BE49-F238E27FC236}">
                  <a16:creationId xmlns:a16="http://schemas.microsoft.com/office/drawing/2014/main" id="{00000000-0008-0000-00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13</xdr:row>
          <xdr:rowOff>66675</xdr:rowOff>
        </xdr:from>
        <xdr:to>
          <xdr:col>17</xdr:col>
          <xdr:colOff>523875</xdr:colOff>
          <xdr:row>13</xdr:row>
          <xdr:rowOff>304800</xdr:rowOff>
        </xdr:to>
        <xdr:sp macro="" textlink="">
          <xdr:nvSpPr>
            <xdr:cNvPr id="14410" name="Option Button 74" hidden="1">
              <a:extLst>
                <a:ext uri="{63B3BB69-23CF-44E3-9099-C40C66FF867C}">
                  <a14:compatExt spid="_x0000_s14410"/>
                </a:ext>
                <a:ext uri="{FF2B5EF4-FFF2-40B4-BE49-F238E27FC236}">
                  <a16:creationId xmlns:a16="http://schemas.microsoft.com/office/drawing/2014/main" id="{00000000-0008-0000-00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13</xdr:row>
          <xdr:rowOff>66675</xdr:rowOff>
        </xdr:from>
        <xdr:to>
          <xdr:col>18</xdr:col>
          <xdr:colOff>523875</xdr:colOff>
          <xdr:row>13</xdr:row>
          <xdr:rowOff>304800</xdr:rowOff>
        </xdr:to>
        <xdr:sp macro="" textlink="">
          <xdr:nvSpPr>
            <xdr:cNvPr id="14411" name="Option Button 75" hidden="1">
              <a:extLst>
                <a:ext uri="{63B3BB69-23CF-44E3-9099-C40C66FF867C}">
                  <a14:compatExt spid="_x0000_s14411"/>
                </a:ext>
                <a:ext uri="{FF2B5EF4-FFF2-40B4-BE49-F238E27FC236}">
                  <a16:creationId xmlns:a16="http://schemas.microsoft.com/office/drawing/2014/main" id="{00000000-0008-0000-00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12</xdr:col>
          <xdr:colOff>609600</xdr:colOff>
          <xdr:row>15</xdr:row>
          <xdr:rowOff>0</xdr:rowOff>
        </xdr:to>
        <xdr:sp macro="" textlink="">
          <xdr:nvSpPr>
            <xdr:cNvPr id="14412" name="Group Box 76" hidden="1">
              <a:extLst>
                <a:ext uri="{63B3BB69-23CF-44E3-9099-C40C66FF867C}">
                  <a14:compatExt spid="_x0000_s14412"/>
                </a:ext>
                <a:ext uri="{FF2B5EF4-FFF2-40B4-BE49-F238E27FC236}">
                  <a16:creationId xmlns:a16="http://schemas.microsoft.com/office/drawing/2014/main" id="{00000000-0008-0000-0000-00004C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19</xdr:col>
          <xdr:colOff>0</xdr:colOff>
          <xdr:row>15</xdr:row>
          <xdr:rowOff>0</xdr:rowOff>
        </xdr:to>
        <xdr:sp macro="" textlink="">
          <xdr:nvSpPr>
            <xdr:cNvPr id="14413" name="Group Box 77" hidden="1">
              <a:extLst>
                <a:ext uri="{63B3BB69-23CF-44E3-9099-C40C66FF867C}">
                  <a14:compatExt spid="_x0000_s14413"/>
                </a:ext>
                <a:ext uri="{FF2B5EF4-FFF2-40B4-BE49-F238E27FC236}">
                  <a16:creationId xmlns:a16="http://schemas.microsoft.com/office/drawing/2014/main" id="{00000000-0008-0000-0000-00004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xdr:row>
          <xdr:rowOff>66675</xdr:rowOff>
        </xdr:from>
        <xdr:to>
          <xdr:col>9</xdr:col>
          <xdr:colOff>514350</xdr:colOff>
          <xdr:row>14</xdr:row>
          <xdr:rowOff>314325</xdr:rowOff>
        </xdr:to>
        <xdr:sp macro="" textlink="">
          <xdr:nvSpPr>
            <xdr:cNvPr id="14414" name="Option Button 78" hidden="1">
              <a:extLst>
                <a:ext uri="{63B3BB69-23CF-44E3-9099-C40C66FF867C}">
                  <a14:compatExt spid="_x0000_s14414"/>
                </a:ext>
                <a:ext uri="{FF2B5EF4-FFF2-40B4-BE49-F238E27FC236}">
                  <a16:creationId xmlns:a16="http://schemas.microsoft.com/office/drawing/2014/main" id="{00000000-0008-0000-00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14</xdr:row>
          <xdr:rowOff>66675</xdr:rowOff>
        </xdr:from>
        <xdr:to>
          <xdr:col>10</xdr:col>
          <xdr:colOff>514350</xdr:colOff>
          <xdr:row>14</xdr:row>
          <xdr:rowOff>314325</xdr:rowOff>
        </xdr:to>
        <xdr:sp macro="" textlink="">
          <xdr:nvSpPr>
            <xdr:cNvPr id="14415" name="Option Button 79" hidden="1">
              <a:extLst>
                <a:ext uri="{63B3BB69-23CF-44E3-9099-C40C66FF867C}">
                  <a14:compatExt spid="_x0000_s14415"/>
                </a:ext>
                <a:ext uri="{FF2B5EF4-FFF2-40B4-BE49-F238E27FC236}">
                  <a16:creationId xmlns:a16="http://schemas.microsoft.com/office/drawing/2014/main" id="{00000000-0008-0000-00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14</xdr:row>
          <xdr:rowOff>66675</xdr:rowOff>
        </xdr:from>
        <xdr:to>
          <xdr:col>11</xdr:col>
          <xdr:colOff>514350</xdr:colOff>
          <xdr:row>14</xdr:row>
          <xdr:rowOff>314325</xdr:rowOff>
        </xdr:to>
        <xdr:sp macro="" textlink="">
          <xdr:nvSpPr>
            <xdr:cNvPr id="14416" name="Option Button 80" hidden="1">
              <a:extLst>
                <a:ext uri="{63B3BB69-23CF-44E3-9099-C40C66FF867C}">
                  <a14:compatExt spid="_x0000_s14416"/>
                </a:ext>
                <a:ext uri="{FF2B5EF4-FFF2-40B4-BE49-F238E27FC236}">
                  <a16:creationId xmlns:a16="http://schemas.microsoft.com/office/drawing/2014/main" id="{00000000-0008-0000-00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14</xdr:row>
          <xdr:rowOff>66675</xdr:rowOff>
        </xdr:from>
        <xdr:to>
          <xdr:col>12</xdr:col>
          <xdr:colOff>514350</xdr:colOff>
          <xdr:row>14</xdr:row>
          <xdr:rowOff>314325</xdr:rowOff>
        </xdr:to>
        <xdr:sp macro="" textlink="">
          <xdr:nvSpPr>
            <xdr:cNvPr id="14417" name="Option Button 81" hidden="1">
              <a:extLst>
                <a:ext uri="{63B3BB69-23CF-44E3-9099-C40C66FF867C}">
                  <a14:compatExt spid="_x0000_s14417"/>
                </a:ext>
                <a:ext uri="{FF2B5EF4-FFF2-40B4-BE49-F238E27FC236}">
                  <a16:creationId xmlns:a16="http://schemas.microsoft.com/office/drawing/2014/main" id="{00000000-0008-0000-00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14</xdr:row>
          <xdr:rowOff>66675</xdr:rowOff>
        </xdr:from>
        <xdr:to>
          <xdr:col>15</xdr:col>
          <xdr:colOff>523875</xdr:colOff>
          <xdr:row>14</xdr:row>
          <xdr:rowOff>304800</xdr:rowOff>
        </xdr:to>
        <xdr:sp macro="" textlink="">
          <xdr:nvSpPr>
            <xdr:cNvPr id="14418" name="Option Button 82" hidden="1">
              <a:extLst>
                <a:ext uri="{63B3BB69-23CF-44E3-9099-C40C66FF867C}">
                  <a14:compatExt spid="_x0000_s14418"/>
                </a:ext>
                <a:ext uri="{FF2B5EF4-FFF2-40B4-BE49-F238E27FC236}">
                  <a16:creationId xmlns:a16="http://schemas.microsoft.com/office/drawing/2014/main" id="{00000000-0008-0000-00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14</xdr:row>
          <xdr:rowOff>66675</xdr:rowOff>
        </xdr:from>
        <xdr:to>
          <xdr:col>16</xdr:col>
          <xdr:colOff>523875</xdr:colOff>
          <xdr:row>14</xdr:row>
          <xdr:rowOff>304800</xdr:rowOff>
        </xdr:to>
        <xdr:sp macro="" textlink="">
          <xdr:nvSpPr>
            <xdr:cNvPr id="14419" name="Option Button 83" hidden="1">
              <a:extLst>
                <a:ext uri="{63B3BB69-23CF-44E3-9099-C40C66FF867C}">
                  <a14:compatExt spid="_x0000_s14419"/>
                </a:ext>
                <a:ext uri="{FF2B5EF4-FFF2-40B4-BE49-F238E27FC236}">
                  <a16:creationId xmlns:a16="http://schemas.microsoft.com/office/drawing/2014/main" id="{00000000-0008-0000-00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14</xdr:row>
          <xdr:rowOff>66675</xdr:rowOff>
        </xdr:from>
        <xdr:to>
          <xdr:col>17</xdr:col>
          <xdr:colOff>523875</xdr:colOff>
          <xdr:row>14</xdr:row>
          <xdr:rowOff>304800</xdr:rowOff>
        </xdr:to>
        <xdr:sp macro="" textlink="">
          <xdr:nvSpPr>
            <xdr:cNvPr id="14420" name="Option Button 84" hidden="1">
              <a:extLst>
                <a:ext uri="{63B3BB69-23CF-44E3-9099-C40C66FF867C}">
                  <a14:compatExt spid="_x0000_s14420"/>
                </a:ext>
                <a:ext uri="{FF2B5EF4-FFF2-40B4-BE49-F238E27FC236}">
                  <a16:creationId xmlns:a16="http://schemas.microsoft.com/office/drawing/2014/main" id="{00000000-0008-0000-00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xdr:row>
          <xdr:rowOff>66675</xdr:rowOff>
        </xdr:from>
        <xdr:to>
          <xdr:col>18</xdr:col>
          <xdr:colOff>523875</xdr:colOff>
          <xdr:row>14</xdr:row>
          <xdr:rowOff>304800</xdr:rowOff>
        </xdr:to>
        <xdr:sp macro="" textlink="">
          <xdr:nvSpPr>
            <xdr:cNvPr id="14421" name="Option Button 85" hidden="1">
              <a:extLst>
                <a:ext uri="{63B3BB69-23CF-44E3-9099-C40C66FF867C}">
                  <a14:compatExt spid="_x0000_s14421"/>
                </a:ext>
                <a:ext uri="{FF2B5EF4-FFF2-40B4-BE49-F238E27FC236}">
                  <a16:creationId xmlns:a16="http://schemas.microsoft.com/office/drawing/2014/main" id="{00000000-0008-0000-00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228600</xdr:rowOff>
        </xdr:from>
        <xdr:to>
          <xdr:col>12</xdr:col>
          <xdr:colOff>600075</xdr:colOff>
          <xdr:row>18</xdr:row>
          <xdr:rowOff>0</xdr:rowOff>
        </xdr:to>
        <xdr:sp macro="" textlink="">
          <xdr:nvSpPr>
            <xdr:cNvPr id="14423" name="Group Box 87" hidden="1">
              <a:extLst>
                <a:ext uri="{63B3BB69-23CF-44E3-9099-C40C66FF867C}">
                  <a14:compatExt spid="_x0000_s14423"/>
                </a:ext>
                <a:ext uri="{FF2B5EF4-FFF2-40B4-BE49-F238E27FC236}">
                  <a16:creationId xmlns:a16="http://schemas.microsoft.com/office/drawing/2014/main" id="{00000000-0008-0000-0000-00005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17</xdr:row>
          <xdr:rowOff>438150</xdr:rowOff>
        </xdr:from>
        <xdr:to>
          <xdr:col>9</xdr:col>
          <xdr:colOff>514350</xdr:colOff>
          <xdr:row>17</xdr:row>
          <xdr:rowOff>685800</xdr:rowOff>
        </xdr:to>
        <xdr:sp macro="" textlink="">
          <xdr:nvSpPr>
            <xdr:cNvPr id="14424" name="Option Button 88" hidden="1">
              <a:extLst>
                <a:ext uri="{63B3BB69-23CF-44E3-9099-C40C66FF867C}">
                  <a14:compatExt spid="_x0000_s14424"/>
                </a:ext>
                <a:ext uri="{FF2B5EF4-FFF2-40B4-BE49-F238E27FC236}">
                  <a16:creationId xmlns:a16="http://schemas.microsoft.com/office/drawing/2014/main" id="{00000000-0008-0000-00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17</xdr:row>
          <xdr:rowOff>438150</xdr:rowOff>
        </xdr:from>
        <xdr:to>
          <xdr:col>10</xdr:col>
          <xdr:colOff>514350</xdr:colOff>
          <xdr:row>17</xdr:row>
          <xdr:rowOff>685800</xdr:rowOff>
        </xdr:to>
        <xdr:sp macro="" textlink="">
          <xdr:nvSpPr>
            <xdr:cNvPr id="14425" name="Option Button 89" hidden="1">
              <a:extLst>
                <a:ext uri="{63B3BB69-23CF-44E3-9099-C40C66FF867C}">
                  <a14:compatExt spid="_x0000_s14425"/>
                </a:ext>
                <a:ext uri="{FF2B5EF4-FFF2-40B4-BE49-F238E27FC236}">
                  <a16:creationId xmlns:a16="http://schemas.microsoft.com/office/drawing/2014/main" id="{00000000-0008-0000-00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17</xdr:row>
          <xdr:rowOff>438150</xdr:rowOff>
        </xdr:from>
        <xdr:to>
          <xdr:col>11</xdr:col>
          <xdr:colOff>514350</xdr:colOff>
          <xdr:row>17</xdr:row>
          <xdr:rowOff>685800</xdr:rowOff>
        </xdr:to>
        <xdr:sp macro="" textlink="">
          <xdr:nvSpPr>
            <xdr:cNvPr id="14426" name="Option Button 90" hidden="1">
              <a:extLst>
                <a:ext uri="{63B3BB69-23CF-44E3-9099-C40C66FF867C}">
                  <a14:compatExt spid="_x0000_s14426"/>
                </a:ext>
                <a:ext uri="{FF2B5EF4-FFF2-40B4-BE49-F238E27FC236}">
                  <a16:creationId xmlns:a16="http://schemas.microsoft.com/office/drawing/2014/main" id="{00000000-0008-0000-00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17</xdr:row>
          <xdr:rowOff>438150</xdr:rowOff>
        </xdr:from>
        <xdr:to>
          <xdr:col>12</xdr:col>
          <xdr:colOff>514350</xdr:colOff>
          <xdr:row>17</xdr:row>
          <xdr:rowOff>685800</xdr:rowOff>
        </xdr:to>
        <xdr:sp macro="" textlink="">
          <xdr:nvSpPr>
            <xdr:cNvPr id="14427" name="Option Button 91" hidden="1">
              <a:extLst>
                <a:ext uri="{63B3BB69-23CF-44E3-9099-C40C66FF867C}">
                  <a14:compatExt spid="_x0000_s14427"/>
                </a:ext>
                <a:ext uri="{FF2B5EF4-FFF2-40B4-BE49-F238E27FC236}">
                  <a16:creationId xmlns:a16="http://schemas.microsoft.com/office/drawing/2014/main" id="{00000000-0008-0000-00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17</xdr:row>
          <xdr:rowOff>228600</xdr:rowOff>
        </xdr:from>
        <xdr:to>
          <xdr:col>15</xdr:col>
          <xdr:colOff>523875</xdr:colOff>
          <xdr:row>17</xdr:row>
          <xdr:rowOff>466725</xdr:rowOff>
        </xdr:to>
        <xdr:sp macro="" textlink="">
          <xdr:nvSpPr>
            <xdr:cNvPr id="14428" name="Option Button 92" hidden="1">
              <a:extLst>
                <a:ext uri="{63B3BB69-23CF-44E3-9099-C40C66FF867C}">
                  <a14:compatExt spid="_x0000_s14428"/>
                </a:ext>
                <a:ext uri="{FF2B5EF4-FFF2-40B4-BE49-F238E27FC236}">
                  <a16:creationId xmlns:a16="http://schemas.microsoft.com/office/drawing/2014/main" id="{00000000-0008-0000-00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17</xdr:row>
          <xdr:rowOff>228600</xdr:rowOff>
        </xdr:from>
        <xdr:to>
          <xdr:col>16</xdr:col>
          <xdr:colOff>523875</xdr:colOff>
          <xdr:row>17</xdr:row>
          <xdr:rowOff>466725</xdr:rowOff>
        </xdr:to>
        <xdr:sp macro="" textlink="">
          <xdr:nvSpPr>
            <xdr:cNvPr id="14429" name="Option Button 93" hidden="1">
              <a:extLst>
                <a:ext uri="{63B3BB69-23CF-44E3-9099-C40C66FF867C}">
                  <a14:compatExt spid="_x0000_s14429"/>
                </a:ext>
                <a:ext uri="{FF2B5EF4-FFF2-40B4-BE49-F238E27FC236}">
                  <a16:creationId xmlns:a16="http://schemas.microsoft.com/office/drawing/2014/main" id="{00000000-0008-0000-00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17</xdr:row>
          <xdr:rowOff>228600</xdr:rowOff>
        </xdr:from>
        <xdr:to>
          <xdr:col>17</xdr:col>
          <xdr:colOff>523875</xdr:colOff>
          <xdr:row>17</xdr:row>
          <xdr:rowOff>466725</xdr:rowOff>
        </xdr:to>
        <xdr:sp macro="" textlink="">
          <xdr:nvSpPr>
            <xdr:cNvPr id="14430" name="Option Button 94" hidden="1">
              <a:extLst>
                <a:ext uri="{63B3BB69-23CF-44E3-9099-C40C66FF867C}">
                  <a14:compatExt spid="_x0000_s14430"/>
                </a:ext>
                <a:ext uri="{FF2B5EF4-FFF2-40B4-BE49-F238E27FC236}">
                  <a16:creationId xmlns:a16="http://schemas.microsoft.com/office/drawing/2014/main" id="{00000000-0008-0000-00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17</xdr:row>
          <xdr:rowOff>228600</xdr:rowOff>
        </xdr:from>
        <xdr:to>
          <xdr:col>18</xdr:col>
          <xdr:colOff>523875</xdr:colOff>
          <xdr:row>17</xdr:row>
          <xdr:rowOff>466725</xdr:rowOff>
        </xdr:to>
        <xdr:sp macro="" textlink="">
          <xdr:nvSpPr>
            <xdr:cNvPr id="14431" name="Option Button 95" hidden="1">
              <a:extLst>
                <a:ext uri="{63B3BB69-23CF-44E3-9099-C40C66FF867C}">
                  <a14:compatExt spid="_x0000_s14431"/>
                </a:ext>
                <a:ext uri="{FF2B5EF4-FFF2-40B4-BE49-F238E27FC236}">
                  <a16:creationId xmlns:a16="http://schemas.microsoft.com/office/drawing/2014/main" id="{00000000-0008-0000-00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12</xdr:col>
          <xdr:colOff>600075</xdr:colOff>
          <xdr:row>18</xdr:row>
          <xdr:rowOff>1228725</xdr:rowOff>
        </xdr:to>
        <xdr:sp macro="" textlink="">
          <xdr:nvSpPr>
            <xdr:cNvPr id="14432" name="Group Box 96" hidden="1">
              <a:extLst>
                <a:ext uri="{63B3BB69-23CF-44E3-9099-C40C66FF867C}">
                  <a14:compatExt spid="_x0000_s14432"/>
                </a:ext>
                <a:ext uri="{FF2B5EF4-FFF2-40B4-BE49-F238E27FC236}">
                  <a16:creationId xmlns:a16="http://schemas.microsoft.com/office/drawing/2014/main" id="{00000000-0008-0000-0000-00006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19</xdr:col>
          <xdr:colOff>0</xdr:colOff>
          <xdr:row>18</xdr:row>
          <xdr:rowOff>704850</xdr:rowOff>
        </xdr:to>
        <xdr:sp macro="" textlink="">
          <xdr:nvSpPr>
            <xdr:cNvPr id="14433" name="Group Box 97" hidden="1">
              <a:extLst>
                <a:ext uri="{63B3BB69-23CF-44E3-9099-C40C66FF867C}">
                  <a14:compatExt spid="_x0000_s14433"/>
                </a:ext>
                <a:ext uri="{FF2B5EF4-FFF2-40B4-BE49-F238E27FC236}">
                  <a16:creationId xmlns:a16="http://schemas.microsoft.com/office/drawing/2014/main" id="{00000000-0008-0000-0000-00006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18</xdr:row>
          <xdr:rowOff>228600</xdr:rowOff>
        </xdr:from>
        <xdr:to>
          <xdr:col>9</xdr:col>
          <xdr:colOff>514350</xdr:colOff>
          <xdr:row>18</xdr:row>
          <xdr:rowOff>476250</xdr:rowOff>
        </xdr:to>
        <xdr:sp macro="" textlink="">
          <xdr:nvSpPr>
            <xdr:cNvPr id="14434" name="Option Button 98" hidden="1">
              <a:extLst>
                <a:ext uri="{63B3BB69-23CF-44E3-9099-C40C66FF867C}">
                  <a14:compatExt spid="_x0000_s14434"/>
                </a:ext>
                <a:ext uri="{FF2B5EF4-FFF2-40B4-BE49-F238E27FC236}">
                  <a16:creationId xmlns:a16="http://schemas.microsoft.com/office/drawing/2014/main" id="{00000000-0008-0000-00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xdr:row>
          <xdr:rowOff>247650</xdr:rowOff>
        </xdr:from>
        <xdr:to>
          <xdr:col>9</xdr:col>
          <xdr:colOff>542925</xdr:colOff>
          <xdr:row>19</xdr:row>
          <xdr:rowOff>495300</xdr:rowOff>
        </xdr:to>
        <xdr:sp macro="" textlink="">
          <xdr:nvSpPr>
            <xdr:cNvPr id="14435" name="Option Button 99" hidden="1">
              <a:extLst>
                <a:ext uri="{63B3BB69-23CF-44E3-9099-C40C66FF867C}">
                  <a14:compatExt spid="_x0000_s14435"/>
                </a:ext>
                <a:ext uri="{FF2B5EF4-FFF2-40B4-BE49-F238E27FC236}">
                  <a16:creationId xmlns:a16="http://schemas.microsoft.com/office/drawing/2014/main" id="{00000000-0008-0000-00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18</xdr:row>
          <xdr:rowOff>209550</xdr:rowOff>
        </xdr:from>
        <xdr:to>
          <xdr:col>10</xdr:col>
          <xdr:colOff>438150</xdr:colOff>
          <xdr:row>18</xdr:row>
          <xdr:rowOff>457200</xdr:rowOff>
        </xdr:to>
        <xdr:sp macro="" textlink="">
          <xdr:nvSpPr>
            <xdr:cNvPr id="14436" name="Option Button 100" hidden="1">
              <a:extLst>
                <a:ext uri="{63B3BB69-23CF-44E3-9099-C40C66FF867C}">
                  <a14:compatExt spid="_x0000_s14436"/>
                </a:ext>
                <a:ext uri="{FF2B5EF4-FFF2-40B4-BE49-F238E27FC236}">
                  <a16:creationId xmlns:a16="http://schemas.microsoft.com/office/drawing/2014/main" id="{00000000-0008-0000-00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209550</xdr:rowOff>
        </xdr:from>
        <xdr:to>
          <xdr:col>11</xdr:col>
          <xdr:colOff>485775</xdr:colOff>
          <xdr:row>18</xdr:row>
          <xdr:rowOff>457200</xdr:rowOff>
        </xdr:to>
        <xdr:sp macro="" textlink="">
          <xdr:nvSpPr>
            <xdr:cNvPr id="14437" name="Option Button 101" hidden="1">
              <a:extLst>
                <a:ext uri="{63B3BB69-23CF-44E3-9099-C40C66FF867C}">
                  <a14:compatExt spid="_x0000_s14437"/>
                </a:ext>
                <a:ext uri="{FF2B5EF4-FFF2-40B4-BE49-F238E27FC236}">
                  <a16:creationId xmlns:a16="http://schemas.microsoft.com/office/drawing/2014/main" id="{00000000-0008-0000-00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18</xdr:row>
          <xdr:rowOff>228600</xdr:rowOff>
        </xdr:from>
        <xdr:to>
          <xdr:col>15</xdr:col>
          <xdr:colOff>523875</xdr:colOff>
          <xdr:row>18</xdr:row>
          <xdr:rowOff>466725</xdr:rowOff>
        </xdr:to>
        <xdr:sp macro="" textlink="">
          <xdr:nvSpPr>
            <xdr:cNvPr id="14438" name="Option Button 102" hidden="1">
              <a:extLst>
                <a:ext uri="{63B3BB69-23CF-44E3-9099-C40C66FF867C}">
                  <a14:compatExt spid="_x0000_s14438"/>
                </a:ext>
                <a:ext uri="{FF2B5EF4-FFF2-40B4-BE49-F238E27FC236}">
                  <a16:creationId xmlns:a16="http://schemas.microsoft.com/office/drawing/2014/main" id="{00000000-0008-0000-00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228600</xdr:rowOff>
        </xdr:from>
        <xdr:to>
          <xdr:col>16</xdr:col>
          <xdr:colOff>523875</xdr:colOff>
          <xdr:row>18</xdr:row>
          <xdr:rowOff>466725</xdr:rowOff>
        </xdr:to>
        <xdr:sp macro="" textlink="">
          <xdr:nvSpPr>
            <xdr:cNvPr id="14439" name="Option Button 103" hidden="1">
              <a:extLst>
                <a:ext uri="{63B3BB69-23CF-44E3-9099-C40C66FF867C}">
                  <a14:compatExt spid="_x0000_s14439"/>
                </a:ext>
                <a:ext uri="{FF2B5EF4-FFF2-40B4-BE49-F238E27FC236}">
                  <a16:creationId xmlns:a16="http://schemas.microsoft.com/office/drawing/2014/main" id="{00000000-0008-0000-00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18</xdr:row>
          <xdr:rowOff>228600</xdr:rowOff>
        </xdr:from>
        <xdr:to>
          <xdr:col>17</xdr:col>
          <xdr:colOff>523875</xdr:colOff>
          <xdr:row>18</xdr:row>
          <xdr:rowOff>466725</xdr:rowOff>
        </xdr:to>
        <xdr:sp macro="" textlink="">
          <xdr:nvSpPr>
            <xdr:cNvPr id="14440" name="Option Button 104" hidden="1">
              <a:extLst>
                <a:ext uri="{63B3BB69-23CF-44E3-9099-C40C66FF867C}">
                  <a14:compatExt spid="_x0000_s14440"/>
                </a:ext>
                <a:ext uri="{FF2B5EF4-FFF2-40B4-BE49-F238E27FC236}">
                  <a16:creationId xmlns:a16="http://schemas.microsoft.com/office/drawing/2014/main" id="{00000000-0008-0000-00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18</xdr:row>
          <xdr:rowOff>228600</xdr:rowOff>
        </xdr:from>
        <xdr:to>
          <xdr:col>18</xdr:col>
          <xdr:colOff>523875</xdr:colOff>
          <xdr:row>18</xdr:row>
          <xdr:rowOff>466725</xdr:rowOff>
        </xdr:to>
        <xdr:sp macro="" textlink="">
          <xdr:nvSpPr>
            <xdr:cNvPr id="14441" name="Option Button 105" hidden="1">
              <a:extLst>
                <a:ext uri="{63B3BB69-23CF-44E3-9099-C40C66FF867C}">
                  <a14:compatExt spid="_x0000_s14441"/>
                </a:ext>
                <a:ext uri="{FF2B5EF4-FFF2-40B4-BE49-F238E27FC236}">
                  <a16:creationId xmlns:a16="http://schemas.microsoft.com/office/drawing/2014/main" id="{00000000-0008-0000-00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12</xdr:col>
          <xdr:colOff>590550</xdr:colOff>
          <xdr:row>20</xdr:row>
          <xdr:rowOff>0</xdr:rowOff>
        </xdr:to>
        <xdr:sp macro="" textlink="">
          <xdr:nvSpPr>
            <xdr:cNvPr id="14442" name="Group Box 106" hidden="1">
              <a:extLst>
                <a:ext uri="{63B3BB69-23CF-44E3-9099-C40C66FF867C}">
                  <a14:compatExt spid="_x0000_s14442"/>
                </a:ext>
                <a:ext uri="{FF2B5EF4-FFF2-40B4-BE49-F238E27FC236}">
                  <a16:creationId xmlns:a16="http://schemas.microsoft.com/office/drawing/2014/main" id="{00000000-0008-0000-0000-00006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19</xdr:col>
          <xdr:colOff>0</xdr:colOff>
          <xdr:row>20</xdr:row>
          <xdr:rowOff>0</xdr:rowOff>
        </xdr:to>
        <xdr:sp macro="" textlink="">
          <xdr:nvSpPr>
            <xdr:cNvPr id="14443" name="Group Box 107" hidden="1">
              <a:extLst>
                <a:ext uri="{63B3BB69-23CF-44E3-9099-C40C66FF867C}">
                  <a14:compatExt spid="_x0000_s14443"/>
                </a:ext>
                <a:ext uri="{FF2B5EF4-FFF2-40B4-BE49-F238E27FC236}">
                  <a16:creationId xmlns:a16="http://schemas.microsoft.com/office/drawing/2014/main" id="{00000000-0008-0000-0000-00006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228600</xdr:rowOff>
        </xdr:from>
        <xdr:to>
          <xdr:col>10</xdr:col>
          <xdr:colOff>495300</xdr:colOff>
          <xdr:row>19</xdr:row>
          <xdr:rowOff>476250</xdr:rowOff>
        </xdr:to>
        <xdr:sp macro="" textlink="">
          <xdr:nvSpPr>
            <xdr:cNvPr id="14444" name="Option Button 108" hidden="1">
              <a:extLst>
                <a:ext uri="{63B3BB69-23CF-44E3-9099-C40C66FF867C}">
                  <a14:compatExt spid="_x0000_s14444"/>
                </a:ext>
                <a:ext uri="{FF2B5EF4-FFF2-40B4-BE49-F238E27FC236}">
                  <a16:creationId xmlns:a16="http://schemas.microsoft.com/office/drawing/2014/main" id="{00000000-0008-0000-00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19</xdr:row>
          <xdr:rowOff>209550</xdr:rowOff>
        </xdr:from>
        <xdr:to>
          <xdr:col>11</xdr:col>
          <xdr:colOff>542925</xdr:colOff>
          <xdr:row>19</xdr:row>
          <xdr:rowOff>457200</xdr:rowOff>
        </xdr:to>
        <xdr:sp macro="" textlink="">
          <xdr:nvSpPr>
            <xdr:cNvPr id="14445" name="Option Button 109" hidden="1">
              <a:extLst>
                <a:ext uri="{63B3BB69-23CF-44E3-9099-C40C66FF867C}">
                  <a14:compatExt spid="_x0000_s14445"/>
                </a:ext>
                <a:ext uri="{FF2B5EF4-FFF2-40B4-BE49-F238E27FC236}">
                  <a16:creationId xmlns:a16="http://schemas.microsoft.com/office/drawing/2014/main" id="{00000000-0008-0000-00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238125</xdr:rowOff>
        </xdr:from>
        <xdr:to>
          <xdr:col>12</xdr:col>
          <xdr:colOff>495300</xdr:colOff>
          <xdr:row>19</xdr:row>
          <xdr:rowOff>485775</xdr:rowOff>
        </xdr:to>
        <xdr:sp macro="" textlink="">
          <xdr:nvSpPr>
            <xdr:cNvPr id="14446" name="Option Button 110" hidden="1">
              <a:extLst>
                <a:ext uri="{63B3BB69-23CF-44E3-9099-C40C66FF867C}">
                  <a14:compatExt spid="_x0000_s14446"/>
                </a:ext>
                <a:ext uri="{FF2B5EF4-FFF2-40B4-BE49-F238E27FC236}">
                  <a16:creationId xmlns:a16="http://schemas.microsoft.com/office/drawing/2014/main" id="{00000000-0008-0000-00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19</xdr:row>
          <xdr:rowOff>228600</xdr:rowOff>
        </xdr:from>
        <xdr:to>
          <xdr:col>15</xdr:col>
          <xdr:colOff>523875</xdr:colOff>
          <xdr:row>19</xdr:row>
          <xdr:rowOff>466725</xdr:rowOff>
        </xdr:to>
        <xdr:sp macro="" textlink="">
          <xdr:nvSpPr>
            <xdr:cNvPr id="14448" name="Option Button 112" hidden="1">
              <a:extLst>
                <a:ext uri="{63B3BB69-23CF-44E3-9099-C40C66FF867C}">
                  <a14:compatExt spid="_x0000_s14448"/>
                </a:ext>
                <a:ext uri="{FF2B5EF4-FFF2-40B4-BE49-F238E27FC236}">
                  <a16:creationId xmlns:a16="http://schemas.microsoft.com/office/drawing/2014/main" id="{00000000-0008-0000-00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19</xdr:row>
          <xdr:rowOff>228600</xdr:rowOff>
        </xdr:from>
        <xdr:to>
          <xdr:col>16</xdr:col>
          <xdr:colOff>523875</xdr:colOff>
          <xdr:row>19</xdr:row>
          <xdr:rowOff>466725</xdr:rowOff>
        </xdr:to>
        <xdr:sp macro="" textlink="">
          <xdr:nvSpPr>
            <xdr:cNvPr id="14449" name="Option Button 113" hidden="1">
              <a:extLst>
                <a:ext uri="{63B3BB69-23CF-44E3-9099-C40C66FF867C}">
                  <a14:compatExt spid="_x0000_s14449"/>
                </a:ext>
                <a:ext uri="{FF2B5EF4-FFF2-40B4-BE49-F238E27FC236}">
                  <a16:creationId xmlns:a16="http://schemas.microsoft.com/office/drawing/2014/main" id="{00000000-0008-0000-00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19</xdr:row>
          <xdr:rowOff>228600</xdr:rowOff>
        </xdr:from>
        <xdr:to>
          <xdr:col>17</xdr:col>
          <xdr:colOff>523875</xdr:colOff>
          <xdr:row>19</xdr:row>
          <xdr:rowOff>466725</xdr:rowOff>
        </xdr:to>
        <xdr:sp macro="" textlink="">
          <xdr:nvSpPr>
            <xdr:cNvPr id="14450" name="Option Button 114" hidden="1">
              <a:extLst>
                <a:ext uri="{63B3BB69-23CF-44E3-9099-C40C66FF867C}">
                  <a14:compatExt spid="_x0000_s14450"/>
                </a:ext>
                <a:ext uri="{FF2B5EF4-FFF2-40B4-BE49-F238E27FC236}">
                  <a16:creationId xmlns:a16="http://schemas.microsoft.com/office/drawing/2014/main" id="{00000000-0008-0000-00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19</xdr:row>
          <xdr:rowOff>228600</xdr:rowOff>
        </xdr:from>
        <xdr:to>
          <xdr:col>18</xdr:col>
          <xdr:colOff>523875</xdr:colOff>
          <xdr:row>19</xdr:row>
          <xdr:rowOff>466725</xdr:rowOff>
        </xdr:to>
        <xdr:sp macro="" textlink="">
          <xdr:nvSpPr>
            <xdr:cNvPr id="14451" name="Option Button 115" hidden="1">
              <a:extLst>
                <a:ext uri="{63B3BB69-23CF-44E3-9099-C40C66FF867C}">
                  <a14:compatExt spid="_x0000_s14451"/>
                </a:ext>
                <a:ext uri="{FF2B5EF4-FFF2-40B4-BE49-F238E27FC236}">
                  <a16:creationId xmlns:a16="http://schemas.microsoft.com/office/drawing/2014/main" id="{00000000-0008-0000-00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12</xdr:col>
          <xdr:colOff>590550</xdr:colOff>
          <xdr:row>21</xdr:row>
          <xdr:rowOff>0</xdr:rowOff>
        </xdr:to>
        <xdr:sp macro="" textlink="">
          <xdr:nvSpPr>
            <xdr:cNvPr id="14452" name="Group Box 116" hidden="1">
              <a:extLst>
                <a:ext uri="{63B3BB69-23CF-44E3-9099-C40C66FF867C}">
                  <a14:compatExt spid="_x0000_s14452"/>
                </a:ext>
                <a:ext uri="{FF2B5EF4-FFF2-40B4-BE49-F238E27FC236}">
                  <a16:creationId xmlns:a16="http://schemas.microsoft.com/office/drawing/2014/main" id="{00000000-0008-0000-0000-00007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xdr:row>
          <xdr:rowOff>0</xdr:rowOff>
        </xdr:from>
        <xdr:to>
          <xdr:col>19</xdr:col>
          <xdr:colOff>0</xdr:colOff>
          <xdr:row>21</xdr:row>
          <xdr:rowOff>9525</xdr:rowOff>
        </xdr:to>
        <xdr:sp macro="" textlink="">
          <xdr:nvSpPr>
            <xdr:cNvPr id="14453" name="Group Box 117" hidden="1">
              <a:extLst>
                <a:ext uri="{63B3BB69-23CF-44E3-9099-C40C66FF867C}">
                  <a14:compatExt spid="_x0000_s14453"/>
                </a:ext>
                <a:ext uri="{FF2B5EF4-FFF2-40B4-BE49-F238E27FC236}">
                  <a16:creationId xmlns:a16="http://schemas.microsoft.com/office/drawing/2014/main" id="{00000000-0008-0000-0000-00007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20</xdr:row>
          <xdr:rowOff>228600</xdr:rowOff>
        </xdr:from>
        <xdr:to>
          <xdr:col>9</xdr:col>
          <xdr:colOff>514350</xdr:colOff>
          <xdr:row>20</xdr:row>
          <xdr:rowOff>476250</xdr:rowOff>
        </xdr:to>
        <xdr:sp macro="" textlink="">
          <xdr:nvSpPr>
            <xdr:cNvPr id="14454" name="Option Button 118" hidden="1">
              <a:extLst>
                <a:ext uri="{63B3BB69-23CF-44E3-9099-C40C66FF867C}">
                  <a14:compatExt spid="_x0000_s14454"/>
                </a:ext>
                <a:ext uri="{FF2B5EF4-FFF2-40B4-BE49-F238E27FC236}">
                  <a16:creationId xmlns:a16="http://schemas.microsoft.com/office/drawing/2014/main" id="{00000000-0008-0000-00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20</xdr:row>
          <xdr:rowOff>228600</xdr:rowOff>
        </xdr:from>
        <xdr:to>
          <xdr:col>10</xdr:col>
          <xdr:colOff>514350</xdr:colOff>
          <xdr:row>20</xdr:row>
          <xdr:rowOff>476250</xdr:rowOff>
        </xdr:to>
        <xdr:sp macro="" textlink="">
          <xdr:nvSpPr>
            <xdr:cNvPr id="14455" name="Option Button 119" hidden="1">
              <a:extLst>
                <a:ext uri="{63B3BB69-23CF-44E3-9099-C40C66FF867C}">
                  <a14:compatExt spid="_x0000_s14455"/>
                </a:ext>
                <a:ext uri="{FF2B5EF4-FFF2-40B4-BE49-F238E27FC236}">
                  <a16:creationId xmlns:a16="http://schemas.microsoft.com/office/drawing/2014/main" id="{00000000-0008-0000-00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20</xdr:row>
          <xdr:rowOff>228600</xdr:rowOff>
        </xdr:from>
        <xdr:to>
          <xdr:col>11</xdr:col>
          <xdr:colOff>514350</xdr:colOff>
          <xdr:row>20</xdr:row>
          <xdr:rowOff>476250</xdr:rowOff>
        </xdr:to>
        <xdr:sp macro="" textlink="">
          <xdr:nvSpPr>
            <xdr:cNvPr id="14456" name="Option Button 120" hidden="1">
              <a:extLst>
                <a:ext uri="{63B3BB69-23CF-44E3-9099-C40C66FF867C}">
                  <a14:compatExt spid="_x0000_s14456"/>
                </a:ext>
                <a:ext uri="{FF2B5EF4-FFF2-40B4-BE49-F238E27FC236}">
                  <a16:creationId xmlns:a16="http://schemas.microsoft.com/office/drawing/2014/main" id="{00000000-0008-0000-00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20</xdr:row>
          <xdr:rowOff>228600</xdr:rowOff>
        </xdr:from>
        <xdr:to>
          <xdr:col>12</xdr:col>
          <xdr:colOff>514350</xdr:colOff>
          <xdr:row>20</xdr:row>
          <xdr:rowOff>476250</xdr:rowOff>
        </xdr:to>
        <xdr:sp macro="" textlink="">
          <xdr:nvSpPr>
            <xdr:cNvPr id="14457" name="Option Button 121" hidden="1">
              <a:extLst>
                <a:ext uri="{63B3BB69-23CF-44E3-9099-C40C66FF867C}">
                  <a14:compatExt spid="_x0000_s14457"/>
                </a:ext>
                <a:ext uri="{FF2B5EF4-FFF2-40B4-BE49-F238E27FC236}">
                  <a16:creationId xmlns:a16="http://schemas.microsoft.com/office/drawing/2014/main" id="{00000000-0008-0000-00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20</xdr:row>
          <xdr:rowOff>228600</xdr:rowOff>
        </xdr:from>
        <xdr:to>
          <xdr:col>15</xdr:col>
          <xdr:colOff>523875</xdr:colOff>
          <xdr:row>20</xdr:row>
          <xdr:rowOff>466725</xdr:rowOff>
        </xdr:to>
        <xdr:sp macro="" textlink="">
          <xdr:nvSpPr>
            <xdr:cNvPr id="14458" name="Option Button 122" hidden="1">
              <a:extLst>
                <a:ext uri="{63B3BB69-23CF-44E3-9099-C40C66FF867C}">
                  <a14:compatExt spid="_x0000_s14458"/>
                </a:ext>
                <a:ext uri="{FF2B5EF4-FFF2-40B4-BE49-F238E27FC236}">
                  <a16:creationId xmlns:a16="http://schemas.microsoft.com/office/drawing/2014/main" id="{00000000-0008-0000-00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20</xdr:row>
          <xdr:rowOff>228600</xdr:rowOff>
        </xdr:from>
        <xdr:to>
          <xdr:col>16</xdr:col>
          <xdr:colOff>523875</xdr:colOff>
          <xdr:row>20</xdr:row>
          <xdr:rowOff>466725</xdr:rowOff>
        </xdr:to>
        <xdr:sp macro="" textlink="">
          <xdr:nvSpPr>
            <xdr:cNvPr id="14459" name="Option Button 123" hidden="1">
              <a:extLst>
                <a:ext uri="{63B3BB69-23CF-44E3-9099-C40C66FF867C}">
                  <a14:compatExt spid="_x0000_s14459"/>
                </a:ext>
                <a:ext uri="{FF2B5EF4-FFF2-40B4-BE49-F238E27FC236}">
                  <a16:creationId xmlns:a16="http://schemas.microsoft.com/office/drawing/2014/main" id="{00000000-0008-0000-00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20</xdr:row>
          <xdr:rowOff>228600</xdr:rowOff>
        </xdr:from>
        <xdr:to>
          <xdr:col>17</xdr:col>
          <xdr:colOff>523875</xdr:colOff>
          <xdr:row>20</xdr:row>
          <xdr:rowOff>466725</xdr:rowOff>
        </xdr:to>
        <xdr:sp macro="" textlink="">
          <xdr:nvSpPr>
            <xdr:cNvPr id="14460" name="Option Button 124" hidden="1">
              <a:extLst>
                <a:ext uri="{63B3BB69-23CF-44E3-9099-C40C66FF867C}">
                  <a14:compatExt spid="_x0000_s14460"/>
                </a:ext>
                <a:ext uri="{FF2B5EF4-FFF2-40B4-BE49-F238E27FC236}">
                  <a16:creationId xmlns:a16="http://schemas.microsoft.com/office/drawing/2014/main" id="{00000000-0008-0000-00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20</xdr:row>
          <xdr:rowOff>228600</xdr:rowOff>
        </xdr:from>
        <xdr:to>
          <xdr:col>18</xdr:col>
          <xdr:colOff>523875</xdr:colOff>
          <xdr:row>20</xdr:row>
          <xdr:rowOff>466725</xdr:rowOff>
        </xdr:to>
        <xdr:sp macro="" textlink="">
          <xdr:nvSpPr>
            <xdr:cNvPr id="14461" name="Option Button 125" hidden="1">
              <a:extLst>
                <a:ext uri="{63B3BB69-23CF-44E3-9099-C40C66FF867C}">
                  <a14:compatExt spid="_x0000_s14461"/>
                </a:ext>
                <a:ext uri="{FF2B5EF4-FFF2-40B4-BE49-F238E27FC236}">
                  <a16:creationId xmlns:a16="http://schemas.microsoft.com/office/drawing/2014/main" id="{00000000-0008-0000-00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13</xdr:col>
          <xdr:colOff>0</xdr:colOff>
          <xdr:row>22</xdr:row>
          <xdr:rowOff>0</xdr:rowOff>
        </xdr:to>
        <xdr:sp macro="" textlink="">
          <xdr:nvSpPr>
            <xdr:cNvPr id="14462" name="Group Box 126" hidden="1">
              <a:extLst>
                <a:ext uri="{63B3BB69-23CF-44E3-9099-C40C66FF867C}">
                  <a14:compatExt spid="_x0000_s14462"/>
                </a:ext>
                <a:ext uri="{FF2B5EF4-FFF2-40B4-BE49-F238E27FC236}">
                  <a16:creationId xmlns:a16="http://schemas.microsoft.com/office/drawing/2014/main" id="{00000000-0008-0000-0000-00007E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9525</xdr:rowOff>
        </xdr:from>
        <xdr:to>
          <xdr:col>19</xdr:col>
          <xdr:colOff>0</xdr:colOff>
          <xdr:row>22</xdr:row>
          <xdr:rowOff>0</xdr:rowOff>
        </xdr:to>
        <xdr:sp macro="" textlink="">
          <xdr:nvSpPr>
            <xdr:cNvPr id="14463" name="Group Box 127" hidden="1">
              <a:extLst>
                <a:ext uri="{63B3BB69-23CF-44E3-9099-C40C66FF867C}">
                  <a14:compatExt spid="_x0000_s14463"/>
                </a:ext>
                <a:ext uri="{FF2B5EF4-FFF2-40B4-BE49-F238E27FC236}">
                  <a16:creationId xmlns:a16="http://schemas.microsoft.com/office/drawing/2014/main" id="{00000000-0008-0000-0000-00007F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200025</xdr:rowOff>
        </xdr:from>
        <xdr:to>
          <xdr:col>9</xdr:col>
          <xdr:colOff>523875</xdr:colOff>
          <xdr:row>21</xdr:row>
          <xdr:rowOff>447675</xdr:rowOff>
        </xdr:to>
        <xdr:sp macro="" textlink="">
          <xdr:nvSpPr>
            <xdr:cNvPr id="14464" name="Option Button 128" hidden="1">
              <a:extLst>
                <a:ext uri="{63B3BB69-23CF-44E3-9099-C40C66FF867C}">
                  <a14:compatExt spid="_x0000_s14464"/>
                </a:ext>
                <a:ext uri="{FF2B5EF4-FFF2-40B4-BE49-F238E27FC236}">
                  <a16:creationId xmlns:a16="http://schemas.microsoft.com/office/drawing/2014/main" id="{00000000-0008-0000-00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21</xdr:row>
          <xdr:rowOff>228600</xdr:rowOff>
        </xdr:from>
        <xdr:to>
          <xdr:col>10</xdr:col>
          <xdr:colOff>514350</xdr:colOff>
          <xdr:row>21</xdr:row>
          <xdr:rowOff>476250</xdr:rowOff>
        </xdr:to>
        <xdr:sp macro="" textlink="">
          <xdr:nvSpPr>
            <xdr:cNvPr id="14465" name="Option Button 129" hidden="1">
              <a:extLst>
                <a:ext uri="{63B3BB69-23CF-44E3-9099-C40C66FF867C}">
                  <a14:compatExt spid="_x0000_s14465"/>
                </a:ext>
                <a:ext uri="{FF2B5EF4-FFF2-40B4-BE49-F238E27FC236}">
                  <a16:creationId xmlns:a16="http://schemas.microsoft.com/office/drawing/2014/main" id="{00000000-0008-0000-00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21</xdr:row>
          <xdr:rowOff>228600</xdr:rowOff>
        </xdr:from>
        <xdr:to>
          <xdr:col>11</xdr:col>
          <xdr:colOff>514350</xdr:colOff>
          <xdr:row>21</xdr:row>
          <xdr:rowOff>476250</xdr:rowOff>
        </xdr:to>
        <xdr:sp macro="" textlink="">
          <xdr:nvSpPr>
            <xdr:cNvPr id="14466" name="Option Button 130" hidden="1">
              <a:extLst>
                <a:ext uri="{63B3BB69-23CF-44E3-9099-C40C66FF867C}">
                  <a14:compatExt spid="_x0000_s14466"/>
                </a:ext>
                <a:ext uri="{FF2B5EF4-FFF2-40B4-BE49-F238E27FC236}">
                  <a16:creationId xmlns:a16="http://schemas.microsoft.com/office/drawing/2014/main" id="{00000000-0008-0000-00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21</xdr:row>
          <xdr:rowOff>228600</xdr:rowOff>
        </xdr:from>
        <xdr:to>
          <xdr:col>12</xdr:col>
          <xdr:colOff>514350</xdr:colOff>
          <xdr:row>21</xdr:row>
          <xdr:rowOff>476250</xdr:rowOff>
        </xdr:to>
        <xdr:sp macro="" textlink="">
          <xdr:nvSpPr>
            <xdr:cNvPr id="14467" name="Option Button 131" hidden="1">
              <a:extLst>
                <a:ext uri="{63B3BB69-23CF-44E3-9099-C40C66FF867C}">
                  <a14:compatExt spid="_x0000_s14467"/>
                </a:ext>
                <a:ext uri="{FF2B5EF4-FFF2-40B4-BE49-F238E27FC236}">
                  <a16:creationId xmlns:a16="http://schemas.microsoft.com/office/drawing/2014/main" id="{00000000-0008-0000-00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21</xdr:row>
          <xdr:rowOff>228600</xdr:rowOff>
        </xdr:from>
        <xdr:to>
          <xdr:col>15</xdr:col>
          <xdr:colOff>523875</xdr:colOff>
          <xdr:row>21</xdr:row>
          <xdr:rowOff>466725</xdr:rowOff>
        </xdr:to>
        <xdr:sp macro="" textlink="">
          <xdr:nvSpPr>
            <xdr:cNvPr id="14468" name="Option Button 132" hidden="1">
              <a:extLst>
                <a:ext uri="{63B3BB69-23CF-44E3-9099-C40C66FF867C}">
                  <a14:compatExt spid="_x0000_s14468"/>
                </a:ext>
                <a:ext uri="{FF2B5EF4-FFF2-40B4-BE49-F238E27FC236}">
                  <a16:creationId xmlns:a16="http://schemas.microsoft.com/office/drawing/2014/main" id="{00000000-0008-0000-00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21</xdr:row>
          <xdr:rowOff>228600</xdr:rowOff>
        </xdr:from>
        <xdr:to>
          <xdr:col>16</xdr:col>
          <xdr:colOff>523875</xdr:colOff>
          <xdr:row>21</xdr:row>
          <xdr:rowOff>466725</xdr:rowOff>
        </xdr:to>
        <xdr:sp macro="" textlink="">
          <xdr:nvSpPr>
            <xdr:cNvPr id="14469" name="Option Button 133" hidden="1">
              <a:extLst>
                <a:ext uri="{63B3BB69-23CF-44E3-9099-C40C66FF867C}">
                  <a14:compatExt spid="_x0000_s14469"/>
                </a:ext>
                <a:ext uri="{FF2B5EF4-FFF2-40B4-BE49-F238E27FC236}">
                  <a16:creationId xmlns:a16="http://schemas.microsoft.com/office/drawing/2014/main" id="{00000000-0008-0000-00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21</xdr:row>
          <xdr:rowOff>228600</xdr:rowOff>
        </xdr:from>
        <xdr:to>
          <xdr:col>17</xdr:col>
          <xdr:colOff>523875</xdr:colOff>
          <xdr:row>21</xdr:row>
          <xdr:rowOff>466725</xdr:rowOff>
        </xdr:to>
        <xdr:sp macro="" textlink="">
          <xdr:nvSpPr>
            <xdr:cNvPr id="14470" name="Option Button 134" hidden="1">
              <a:extLst>
                <a:ext uri="{63B3BB69-23CF-44E3-9099-C40C66FF867C}">
                  <a14:compatExt spid="_x0000_s14470"/>
                </a:ext>
                <a:ext uri="{FF2B5EF4-FFF2-40B4-BE49-F238E27FC236}">
                  <a16:creationId xmlns:a16="http://schemas.microsoft.com/office/drawing/2014/main" id="{00000000-0008-0000-00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21</xdr:row>
          <xdr:rowOff>228600</xdr:rowOff>
        </xdr:from>
        <xdr:to>
          <xdr:col>18</xdr:col>
          <xdr:colOff>523875</xdr:colOff>
          <xdr:row>21</xdr:row>
          <xdr:rowOff>466725</xdr:rowOff>
        </xdr:to>
        <xdr:sp macro="" textlink="">
          <xdr:nvSpPr>
            <xdr:cNvPr id="14471" name="Option Button 135" hidden="1">
              <a:extLst>
                <a:ext uri="{63B3BB69-23CF-44E3-9099-C40C66FF867C}">
                  <a14:compatExt spid="_x0000_s14471"/>
                </a:ext>
                <a:ext uri="{FF2B5EF4-FFF2-40B4-BE49-F238E27FC236}">
                  <a16:creationId xmlns:a16="http://schemas.microsoft.com/office/drawing/2014/main" id="{00000000-0008-0000-00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13</xdr:col>
          <xdr:colOff>9525</xdr:colOff>
          <xdr:row>22</xdr:row>
          <xdr:rowOff>752475</xdr:rowOff>
        </xdr:to>
        <xdr:sp macro="" textlink="">
          <xdr:nvSpPr>
            <xdr:cNvPr id="14472" name="Group Box 136" hidden="1">
              <a:extLst>
                <a:ext uri="{63B3BB69-23CF-44E3-9099-C40C66FF867C}">
                  <a14:compatExt spid="_x0000_s14472"/>
                </a:ext>
                <a:ext uri="{FF2B5EF4-FFF2-40B4-BE49-F238E27FC236}">
                  <a16:creationId xmlns:a16="http://schemas.microsoft.com/office/drawing/2014/main" id="{00000000-0008-0000-0000-00008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22</xdr:row>
          <xdr:rowOff>0</xdr:rowOff>
        </xdr:from>
        <xdr:to>
          <xdr:col>19</xdr:col>
          <xdr:colOff>9525</xdr:colOff>
          <xdr:row>22</xdr:row>
          <xdr:rowOff>742950</xdr:rowOff>
        </xdr:to>
        <xdr:sp macro="" textlink="">
          <xdr:nvSpPr>
            <xdr:cNvPr id="14473" name="Group Box 137" hidden="1">
              <a:extLst>
                <a:ext uri="{63B3BB69-23CF-44E3-9099-C40C66FF867C}">
                  <a14:compatExt spid="_x0000_s14473"/>
                </a:ext>
                <a:ext uri="{FF2B5EF4-FFF2-40B4-BE49-F238E27FC236}">
                  <a16:creationId xmlns:a16="http://schemas.microsoft.com/office/drawing/2014/main" id="{00000000-0008-0000-0000-00008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228600</xdr:rowOff>
        </xdr:from>
        <xdr:to>
          <xdr:col>9</xdr:col>
          <xdr:colOff>514350</xdr:colOff>
          <xdr:row>22</xdr:row>
          <xdr:rowOff>476250</xdr:rowOff>
        </xdr:to>
        <xdr:sp macro="" textlink="">
          <xdr:nvSpPr>
            <xdr:cNvPr id="14474" name="Option Button 138" hidden="1">
              <a:extLst>
                <a:ext uri="{63B3BB69-23CF-44E3-9099-C40C66FF867C}">
                  <a14:compatExt spid="_x0000_s14474"/>
                </a:ext>
                <a:ext uri="{FF2B5EF4-FFF2-40B4-BE49-F238E27FC236}">
                  <a16:creationId xmlns:a16="http://schemas.microsoft.com/office/drawing/2014/main" id="{00000000-0008-0000-00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228600</xdr:rowOff>
        </xdr:from>
        <xdr:to>
          <xdr:col>10</xdr:col>
          <xdr:colOff>514350</xdr:colOff>
          <xdr:row>22</xdr:row>
          <xdr:rowOff>476250</xdr:rowOff>
        </xdr:to>
        <xdr:sp macro="" textlink="">
          <xdr:nvSpPr>
            <xdr:cNvPr id="14475" name="Option Button 139" hidden="1">
              <a:extLst>
                <a:ext uri="{63B3BB69-23CF-44E3-9099-C40C66FF867C}">
                  <a14:compatExt spid="_x0000_s14475"/>
                </a:ext>
                <a:ext uri="{FF2B5EF4-FFF2-40B4-BE49-F238E27FC236}">
                  <a16:creationId xmlns:a16="http://schemas.microsoft.com/office/drawing/2014/main" id="{00000000-0008-0000-00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228600</xdr:rowOff>
        </xdr:from>
        <xdr:to>
          <xdr:col>11</xdr:col>
          <xdr:colOff>514350</xdr:colOff>
          <xdr:row>22</xdr:row>
          <xdr:rowOff>476250</xdr:rowOff>
        </xdr:to>
        <xdr:sp macro="" textlink="">
          <xdr:nvSpPr>
            <xdr:cNvPr id="14476" name="Option Button 140" hidden="1">
              <a:extLst>
                <a:ext uri="{63B3BB69-23CF-44E3-9099-C40C66FF867C}">
                  <a14:compatExt spid="_x0000_s14476"/>
                </a:ext>
                <a:ext uri="{FF2B5EF4-FFF2-40B4-BE49-F238E27FC236}">
                  <a16:creationId xmlns:a16="http://schemas.microsoft.com/office/drawing/2014/main" id="{00000000-0008-0000-00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22</xdr:row>
          <xdr:rowOff>228600</xdr:rowOff>
        </xdr:from>
        <xdr:to>
          <xdr:col>12</xdr:col>
          <xdr:colOff>514350</xdr:colOff>
          <xdr:row>22</xdr:row>
          <xdr:rowOff>476250</xdr:rowOff>
        </xdr:to>
        <xdr:sp macro="" textlink="">
          <xdr:nvSpPr>
            <xdr:cNvPr id="14477" name="Option Button 141" hidden="1">
              <a:extLst>
                <a:ext uri="{63B3BB69-23CF-44E3-9099-C40C66FF867C}">
                  <a14:compatExt spid="_x0000_s14477"/>
                </a:ext>
                <a:ext uri="{FF2B5EF4-FFF2-40B4-BE49-F238E27FC236}">
                  <a16:creationId xmlns:a16="http://schemas.microsoft.com/office/drawing/2014/main" id="{00000000-0008-0000-00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22</xdr:row>
          <xdr:rowOff>228600</xdr:rowOff>
        </xdr:from>
        <xdr:to>
          <xdr:col>15</xdr:col>
          <xdr:colOff>523875</xdr:colOff>
          <xdr:row>22</xdr:row>
          <xdr:rowOff>466725</xdr:rowOff>
        </xdr:to>
        <xdr:sp macro="" textlink="">
          <xdr:nvSpPr>
            <xdr:cNvPr id="14478" name="Option Button 142" hidden="1">
              <a:extLst>
                <a:ext uri="{63B3BB69-23CF-44E3-9099-C40C66FF867C}">
                  <a14:compatExt spid="_x0000_s14478"/>
                </a:ext>
                <a:ext uri="{FF2B5EF4-FFF2-40B4-BE49-F238E27FC236}">
                  <a16:creationId xmlns:a16="http://schemas.microsoft.com/office/drawing/2014/main" id="{00000000-0008-0000-00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22</xdr:row>
          <xdr:rowOff>228600</xdr:rowOff>
        </xdr:from>
        <xdr:to>
          <xdr:col>16</xdr:col>
          <xdr:colOff>523875</xdr:colOff>
          <xdr:row>22</xdr:row>
          <xdr:rowOff>466725</xdr:rowOff>
        </xdr:to>
        <xdr:sp macro="" textlink="">
          <xdr:nvSpPr>
            <xdr:cNvPr id="14479" name="Option Button 143" hidden="1">
              <a:extLst>
                <a:ext uri="{63B3BB69-23CF-44E3-9099-C40C66FF867C}">
                  <a14:compatExt spid="_x0000_s14479"/>
                </a:ext>
                <a:ext uri="{FF2B5EF4-FFF2-40B4-BE49-F238E27FC236}">
                  <a16:creationId xmlns:a16="http://schemas.microsoft.com/office/drawing/2014/main" id="{00000000-0008-0000-00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22</xdr:row>
          <xdr:rowOff>228600</xdr:rowOff>
        </xdr:from>
        <xdr:to>
          <xdr:col>17</xdr:col>
          <xdr:colOff>523875</xdr:colOff>
          <xdr:row>22</xdr:row>
          <xdr:rowOff>466725</xdr:rowOff>
        </xdr:to>
        <xdr:sp macro="" textlink="">
          <xdr:nvSpPr>
            <xdr:cNvPr id="14480" name="Option Button 144" hidden="1">
              <a:extLst>
                <a:ext uri="{63B3BB69-23CF-44E3-9099-C40C66FF867C}">
                  <a14:compatExt spid="_x0000_s14480"/>
                </a:ext>
                <a:ext uri="{FF2B5EF4-FFF2-40B4-BE49-F238E27FC236}">
                  <a16:creationId xmlns:a16="http://schemas.microsoft.com/office/drawing/2014/main" id="{00000000-0008-0000-00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22</xdr:row>
          <xdr:rowOff>228600</xdr:rowOff>
        </xdr:from>
        <xdr:to>
          <xdr:col>18</xdr:col>
          <xdr:colOff>523875</xdr:colOff>
          <xdr:row>22</xdr:row>
          <xdr:rowOff>466725</xdr:rowOff>
        </xdr:to>
        <xdr:sp macro="" textlink="">
          <xdr:nvSpPr>
            <xdr:cNvPr id="14481" name="Option Button 145" hidden="1">
              <a:extLst>
                <a:ext uri="{63B3BB69-23CF-44E3-9099-C40C66FF867C}">
                  <a14:compatExt spid="_x0000_s14481"/>
                </a:ext>
                <a:ext uri="{FF2B5EF4-FFF2-40B4-BE49-F238E27FC236}">
                  <a16:creationId xmlns:a16="http://schemas.microsoft.com/office/drawing/2014/main" id="{00000000-0008-0000-00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13</xdr:col>
          <xdr:colOff>0</xdr:colOff>
          <xdr:row>24</xdr:row>
          <xdr:rowOff>0</xdr:rowOff>
        </xdr:to>
        <xdr:sp macro="" textlink="">
          <xdr:nvSpPr>
            <xdr:cNvPr id="14482" name="Group Box 146" hidden="1">
              <a:extLst>
                <a:ext uri="{63B3BB69-23CF-44E3-9099-C40C66FF867C}">
                  <a14:compatExt spid="_x0000_s14482"/>
                </a:ext>
                <a:ext uri="{FF2B5EF4-FFF2-40B4-BE49-F238E27FC236}">
                  <a16:creationId xmlns:a16="http://schemas.microsoft.com/office/drawing/2014/main" id="{00000000-0008-0000-0000-00009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23</xdr:row>
          <xdr:rowOff>0</xdr:rowOff>
        </xdr:from>
        <xdr:to>
          <xdr:col>19</xdr:col>
          <xdr:colOff>9525</xdr:colOff>
          <xdr:row>24</xdr:row>
          <xdr:rowOff>0</xdr:rowOff>
        </xdr:to>
        <xdr:sp macro="" textlink="">
          <xdr:nvSpPr>
            <xdr:cNvPr id="14483" name="Group Box 147" hidden="1">
              <a:extLst>
                <a:ext uri="{63B3BB69-23CF-44E3-9099-C40C66FF867C}">
                  <a14:compatExt spid="_x0000_s14483"/>
                </a:ext>
                <a:ext uri="{FF2B5EF4-FFF2-40B4-BE49-F238E27FC236}">
                  <a16:creationId xmlns:a16="http://schemas.microsoft.com/office/drawing/2014/main" id="{00000000-0008-0000-0000-00009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23</xdr:row>
          <xdr:rowOff>314325</xdr:rowOff>
        </xdr:from>
        <xdr:to>
          <xdr:col>9</xdr:col>
          <xdr:colOff>514350</xdr:colOff>
          <xdr:row>23</xdr:row>
          <xdr:rowOff>561975</xdr:rowOff>
        </xdr:to>
        <xdr:sp macro="" textlink="">
          <xdr:nvSpPr>
            <xdr:cNvPr id="14484" name="Option Button 148" hidden="1">
              <a:extLst>
                <a:ext uri="{63B3BB69-23CF-44E3-9099-C40C66FF867C}">
                  <a14:compatExt spid="_x0000_s14484"/>
                </a:ext>
                <a:ext uri="{FF2B5EF4-FFF2-40B4-BE49-F238E27FC236}">
                  <a16:creationId xmlns:a16="http://schemas.microsoft.com/office/drawing/2014/main" id="{00000000-0008-0000-00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23</xdr:row>
          <xdr:rowOff>314325</xdr:rowOff>
        </xdr:from>
        <xdr:to>
          <xdr:col>10</xdr:col>
          <xdr:colOff>514350</xdr:colOff>
          <xdr:row>23</xdr:row>
          <xdr:rowOff>561975</xdr:rowOff>
        </xdr:to>
        <xdr:sp macro="" textlink="">
          <xdr:nvSpPr>
            <xdr:cNvPr id="14485" name="Option Button 149" hidden="1">
              <a:extLst>
                <a:ext uri="{63B3BB69-23CF-44E3-9099-C40C66FF867C}">
                  <a14:compatExt spid="_x0000_s14485"/>
                </a:ext>
                <a:ext uri="{FF2B5EF4-FFF2-40B4-BE49-F238E27FC236}">
                  <a16:creationId xmlns:a16="http://schemas.microsoft.com/office/drawing/2014/main" id="{00000000-0008-0000-00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23</xdr:row>
          <xdr:rowOff>314325</xdr:rowOff>
        </xdr:from>
        <xdr:to>
          <xdr:col>11</xdr:col>
          <xdr:colOff>514350</xdr:colOff>
          <xdr:row>23</xdr:row>
          <xdr:rowOff>561975</xdr:rowOff>
        </xdr:to>
        <xdr:sp macro="" textlink="">
          <xdr:nvSpPr>
            <xdr:cNvPr id="14486" name="Option Button 150" hidden="1">
              <a:extLst>
                <a:ext uri="{63B3BB69-23CF-44E3-9099-C40C66FF867C}">
                  <a14:compatExt spid="_x0000_s14486"/>
                </a:ext>
                <a:ext uri="{FF2B5EF4-FFF2-40B4-BE49-F238E27FC236}">
                  <a16:creationId xmlns:a16="http://schemas.microsoft.com/office/drawing/2014/main" id="{00000000-0008-0000-00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23</xdr:row>
          <xdr:rowOff>314325</xdr:rowOff>
        </xdr:from>
        <xdr:to>
          <xdr:col>12</xdr:col>
          <xdr:colOff>514350</xdr:colOff>
          <xdr:row>23</xdr:row>
          <xdr:rowOff>561975</xdr:rowOff>
        </xdr:to>
        <xdr:sp macro="" textlink="">
          <xdr:nvSpPr>
            <xdr:cNvPr id="14487" name="Option Button 151" hidden="1">
              <a:extLst>
                <a:ext uri="{63B3BB69-23CF-44E3-9099-C40C66FF867C}">
                  <a14:compatExt spid="_x0000_s14487"/>
                </a:ext>
                <a:ext uri="{FF2B5EF4-FFF2-40B4-BE49-F238E27FC236}">
                  <a16:creationId xmlns:a16="http://schemas.microsoft.com/office/drawing/2014/main" id="{00000000-0008-0000-00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23</xdr:row>
          <xdr:rowOff>228600</xdr:rowOff>
        </xdr:from>
        <xdr:to>
          <xdr:col>15</xdr:col>
          <xdr:colOff>523875</xdr:colOff>
          <xdr:row>23</xdr:row>
          <xdr:rowOff>466725</xdr:rowOff>
        </xdr:to>
        <xdr:sp macro="" textlink="">
          <xdr:nvSpPr>
            <xdr:cNvPr id="14488" name="Option Button 152" hidden="1">
              <a:extLst>
                <a:ext uri="{63B3BB69-23CF-44E3-9099-C40C66FF867C}">
                  <a14:compatExt spid="_x0000_s14488"/>
                </a:ext>
                <a:ext uri="{FF2B5EF4-FFF2-40B4-BE49-F238E27FC236}">
                  <a16:creationId xmlns:a16="http://schemas.microsoft.com/office/drawing/2014/main" id="{00000000-0008-0000-00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23</xdr:row>
          <xdr:rowOff>228600</xdr:rowOff>
        </xdr:from>
        <xdr:to>
          <xdr:col>16</xdr:col>
          <xdr:colOff>523875</xdr:colOff>
          <xdr:row>23</xdr:row>
          <xdr:rowOff>466725</xdr:rowOff>
        </xdr:to>
        <xdr:sp macro="" textlink="">
          <xdr:nvSpPr>
            <xdr:cNvPr id="14489" name="Option Button 153" hidden="1">
              <a:extLst>
                <a:ext uri="{63B3BB69-23CF-44E3-9099-C40C66FF867C}">
                  <a14:compatExt spid="_x0000_s14489"/>
                </a:ext>
                <a:ext uri="{FF2B5EF4-FFF2-40B4-BE49-F238E27FC236}">
                  <a16:creationId xmlns:a16="http://schemas.microsoft.com/office/drawing/2014/main" id="{00000000-0008-0000-00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23</xdr:row>
          <xdr:rowOff>228600</xdr:rowOff>
        </xdr:from>
        <xdr:to>
          <xdr:col>17</xdr:col>
          <xdr:colOff>523875</xdr:colOff>
          <xdr:row>23</xdr:row>
          <xdr:rowOff>466725</xdr:rowOff>
        </xdr:to>
        <xdr:sp macro="" textlink="">
          <xdr:nvSpPr>
            <xdr:cNvPr id="14490" name="Option Button 154" hidden="1">
              <a:extLst>
                <a:ext uri="{63B3BB69-23CF-44E3-9099-C40C66FF867C}">
                  <a14:compatExt spid="_x0000_s14490"/>
                </a:ext>
                <a:ext uri="{FF2B5EF4-FFF2-40B4-BE49-F238E27FC236}">
                  <a16:creationId xmlns:a16="http://schemas.microsoft.com/office/drawing/2014/main" id="{00000000-0008-0000-00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23</xdr:row>
          <xdr:rowOff>228600</xdr:rowOff>
        </xdr:from>
        <xdr:to>
          <xdr:col>18</xdr:col>
          <xdr:colOff>523875</xdr:colOff>
          <xdr:row>23</xdr:row>
          <xdr:rowOff>466725</xdr:rowOff>
        </xdr:to>
        <xdr:sp macro="" textlink="">
          <xdr:nvSpPr>
            <xdr:cNvPr id="14491" name="Option Button 155" hidden="1">
              <a:extLst>
                <a:ext uri="{63B3BB69-23CF-44E3-9099-C40C66FF867C}">
                  <a14:compatExt spid="_x0000_s14491"/>
                </a:ext>
                <a:ext uri="{FF2B5EF4-FFF2-40B4-BE49-F238E27FC236}">
                  <a16:creationId xmlns:a16="http://schemas.microsoft.com/office/drawing/2014/main" id="{00000000-0008-0000-00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12</xdr:col>
          <xdr:colOff>609600</xdr:colOff>
          <xdr:row>25</xdr:row>
          <xdr:rowOff>0</xdr:rowOff>
        </xdr:to>
        <xdr:sp macro="" textlink="">
          <xdr:nvSpPr>
            <xdr:cNvPr id="14492" name="Group Box 156" hidden="1">
              <a:extLst>
                <a:ext uri="{63B3BB69-23CF-44E3-9099-C40C66FF867C}">
                  <a14:compatExt spid="_x0000_s14492"/>
                </a:ext>
                <a:ext uri="{FF2B5EF4-FFF2-40B4-BE49-F238E27FC236}">
                  <a16:creationId xmlns:a16="http://schemas.microsoft.com/office/drawing/2014/main" id="{00000000-0008-0000-0000-00009C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24</xdr:row>
          <xdr:rowOff>0</xdr:rowOff>
        </xdr:from>
        <xdr:to>
          <xdr:col>19</xdr:col>
          <xdr:colOff>9525</xdr:colOff>
          <xdr:row>25</xdr:row>
          <xdr:rowOff>0</xdr:rowOff>
        </xdr:to>
        <xdr:sp macro="" textlink="">
          <xdr:nvSpPr>
            <xdr:cNvPr id="14493" name="Group Box 157" hidden="1">
              <a:extLst>
                <a:ext uri="{63B3BB69-23CF-44E3-9099-C40C66FF867C}">
                  <a14:compatExt spid="_x0000_s14493"/>
                </a:ext>
                <a:ext uri="{FF2B5EF4-FFF2-40B4-BE49-F238E27FC236}">
                  <a16:creationId xmlns:a16="http://schemas.microsoft.com/office/drawing/2014/main" id="{00000000-0008-0000-0000-00009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24</xdr:row>
          <xdr:rowOff>276225</xdr:rowOff>
        </xdr:from>
        <xdr:to>
          <xdr:col>9</xdr:col>
          <xdr:colOff>514350</xdr:colOff>
          <xdr:row>24</xdr:row>
          <xdr:rowOff>523875</xdr:rowOff>
        </xdr:to>
        <xdr:sp macro="" textlink="">
          <xdr:nvSpPr>
            <xdr:cNvPr id="14494" name="Option Button 158" hidden="1">
              <a:extLst>
                <a:ext uri="{63B3BB69-23CF-44E3-9099-C40C66FF867C}">
                  <a14:compatExt spid="_x0000_s14494"/>
                </a:ext>
                <a:ext uri="{FF2B5EF4-FFF2-40B4-BE49-F238E27FC236}">
                  <a16:creationId xmlns:a16="http://schemas.microsoft.com/office/drawing/2014/main" id="{00000000-0008-0000-0000-00009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24</xdr:row>
          <xdr:rowOff>276225</xdr:rowOff>
        </xdr:from>
        <xdr:to>
          <xdr:col>10</xdr:col>
          <xdr:colOff>514350</xdr:colOff>
          <xdr:row>24</xdr:row>
          <xdr:rowOff>523875</xdr:rowOff>
        </xdr:to>
        <xdr:sp macro="" textlink="">
          <xdr:nvSpPr>
            <xdr:cNvPr id="14495" name="Option Button 159" hidden="1">
              <a:extLst>
                <a:ext uri="{63B3BB69-23CF-44E3-9099-C40C66FF867C}">
                  <a14:compatExt spid="_x0000_s14495"/>
                </a:ext>
                <a:ext uri="{FF2B5EF4-FFF2-40B4-BE49-F238E27FC236}">
                  <a16:creationId xmlns:a16="http://schemas.microsoft.com/office/drawing/2014/main" id="{00000000-0008-0000-0000-00009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24</xdr:row>
          <xdr:rowOff>276225</xdr:rowOff>
        </xdr:from>
        <xdr:to>
          <xdr:col>11</xdr:col>
          <xdr:colOff>514350</xdr:colOff>
          <xdr:row>24</xdr:row>
          <xdr:rowOff>523875</xdr:rowOff>
        </xdr:to>
        <xdr:sp macro="" textlink="">
          <xdr:nvSpPr>
            <xdr:cNvPr id="14496" name="Option Button 160" hidden="1">
              <a:extLst>
                <a:ext uri="{63B3BB69-23CF-44E3-9099-C40C66FF867C}">
                  <a14:compatExt spid="_x0000_s14496"/>
                </a:ext>
                <a:ext uri="{FF2B5EF4-FFF2-40B4-BE49-F238E27FC236}">
                  <a16:creationId xmlns:a16="http://schemas.microsoft.com/office/drawing/2014/main" id="{00000000-0008-0000-0000-0000A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24</xdr:row>
          <xdr:rowOff>276225</xdr:rowOff>
        </xdr:from>
        <xdr:to>
          <xdr:col>12</xdr:col>
          <xdr:colOff>514350</xdr:colOff>
          <xdr:row>24</xdr:row>
          <xdr:rowOff>523875</xdr:rowOff>
        </xdr:to>
        <xdr:sp macro="" textlink="">
          <xdr:nvSpPr>
            <xdr:cNvPr id="14497" name="Option Button 161" hidden="1">
              <a:extLst>
                <a:ext uri="{63B3BB69-23CF-44E3-9099-C40C66FF867C}">
                  <a14:compatExt spid="_x0000_s14497"/>
                </a:ext>
                <a:ext uri="{FF2B5EF4-FFF2-40B4-BE49-F238E27FC236}">
                  <a16:creationId xmlns:a16="http://schemas.microsoft.com/office/drawing/2014/main" id="{00000000-0008-0000-0000-0000A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24</xdr:row>
          <xdr:rowOff>228600</xdr:rowOff>
        </xdr:from>
        <xdr:to>
          <xdr:col>15</xdr:col>
          <xdr:colOff>523875</xdr:colOff>
          <xdr:row>24</xdr:row>
          <xdr:rowOff>466725</xdr:rowOff>
        </xdr:to>
        <xdr:sp macro="" textlink="">
          <xdr:nvSpPr>
            <xdr:cNvPr id="14498" name="Option Button 162" hidden="1">
              <a:extLst>
                <a:ext uri="{63B3BB69-23CF-44E3-9099-C40C66FF867C}">
                  <a14:compatExt spid="_x0000_s14498"/>
                </a:ext>
                <a:ext uri="{FF2B5EF4-FFF2-40B4-BE49-F238E27FC236}">
                  <a16:creationId xmlns:a16="http://schemas.microsoft.com/office/drawing/2014/main" id="{00000000-0008-0000-00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24</xdr:row>
          <xdr:rowOff>228600</xdr:rowOff>
        </xdr:from>
        <xdr:to>
          <xdr:col>16</xdr:col>
          <xdr:colOff>523875</xdr:colOff>
          <xdr:row>24</xdr:row>
          <xdr:rowOff>466725</xdr:rowOff>
        </xdr:to>
        <xdr:sp macro="" textlink="">
          <xdr:nvSpPr>
            <xdr:cNvPr id="14499" name="Option Button 163" hidden="1">
              <a:extLst>
                <a:ext uri="{63B3BB69-23CF-44E3-9099-C40C66FF867C}">
                  <a14:compatExt spid="_x0000_s14499"/>
                </a:ext>
                <a:ext uri="{FF2B5EF4-FFF2-40B4-BE49-F238E27FC236}">
                  <a16:creationId xmlns:a16="http://schemas.microsoft.com/office/drawing/2014/main" id="{00000000-0008-0000-00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24</xdr:row>
          <xdr:rowOff>228600</xdr:rowOff>
        </xdr:from>
        <xdr:to>
          <xdr:col>17</xdr:col>
          <xdr:colOff>523875</xdr:colOff>
          <xdr:row>24</xdr:row>
          <xdr:rowOff>466725</xdr:rowOff>
        </xdr:to>
        <xdr:sp macro="" textlink="">
          <xdr:nvSpPr>
            <xdr:cNvPr id="14500" name="Option Button 164" hidden="1">
              <a:extLst>
                <a:ext uri="{63B3BB69-23CF-44E3-9099-C40C66FF867C}">
                  <a14:compatExt spid="_x0000_s14500"/>
                </a:ext>
                <a:ext uri="{FF2B5EF4-FFF2-40B4-BE49-F238E27FC236}">
                  <a16:creationId xmlns:a16="http://schemas.microsoft.com/office/drawing/2014/main" id="{00000000-0008-0000-0000-0000A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24</xdr:row>
          <xdr:rowOff>228600</xdr:rowOff>
        </xdr:from>
        <xdr:to>
          <xdr:col>18</xdr:col>
          <xdr:colOff>523875</xdr:colOff>
          <xdr:row>24</xdr:row>
          <xdr:rowOff>466725</xdr:rowOff>
        </xdr:to>
        <xdr:sp macro="" textlink="">
          <xdr:nvSpPr>
            <xdr:cNvPr id="14501" name="Option Button 165" hidden="1">
              <a:extLst>
                <a:ext uri="{63B3BB69-23CF-44E3-9099-C40C66FF867C}">
                  <a14:compatExt spid="_x0000_s14501"/>
                </a:ext>
                <a:ext uri="{FF2B5EF4-FFF2-40B4-BE49-F238E27FC236}">
                  <a16:creationId xmlns:a16="http://schemas.microsoft.com/office/drawing/2014/main" id="{00000000-0008-0000-00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12</xdr:col>
          <xdr:colOff>609600</xdr:colOff>
          <xdr:row>26</xdr:row>
          <xdr:rowOff>9525</xdr:rowOff>
        </xdr:to>
        <xdr:sp macro="" textlink="">
          <xdr:nvSpPr>
            <xdr:cNvPr id="14502" name="Group Box 166" hidden="1">
              <a:extLst>
                <a:ext uri="{63B3BB69-23CF-44E3-9099-C40C66FF867C}">
                  <a14:compatExt spid="_x0000_s14502"/>
                </a:ext>
                <a:ext uri="{FF2B5EF4-FFF2-40B4-BE49-F238E27FC236}">
                  <a16:creationId xmlns:a16="http://schemas.microsoft.com/office/drawing/2014/main" id="{00000000-0008-0000-0000-0000A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24</xdr:row>
          <xdr:rowOff>819150</xdr:rowOff>
        </xdr:from>
        <xdr:to>
          <xdr:col>19</xdr:col>
          <xdr:colOff>9525</xdr:colOff>
          <xdr:row>26</xdr:row>
          <xdr:rowOff>0</xdr:rowOff>
        </xdr:to>
        <xdr:sp macro="" textlink="">
          <xdr:nvSpPr>
            <xdr:cNvPr id="14503" name="Group Box 167" hidden="1">
              <a:extLst>
                <a:ext uri="{63B3BB69-23CF-44E3-9099-C40C66FF867C}">
                  <a14:compatExt spid="_x0000_s14503"/>
                </a:ext>
                <a:ext uri="{FF2B5EF4-FFF2-40B4-BE49-F238E27FC236}">
                  <a16:creationId xmlns:a16="http://schemas.microsoft.com/office/drawing/2014/main" id="{00000000-0008-0000-0000-0000A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25</xdr:row>
          <xdr:rowOff>314325</xdr:rowOff>
        </xdr:from>
        <xdr:to>
          <xdr:col>9</xdr:col>
          <xdr:colOff>514350</xdr:colOff>
          <xdr:row>25</xdr:row>
          <xdr:rowOff>561975</xdr:rowOff>
        </xdr:to>
        <xdr:sp macro="" textlink="">
          <xdr:nvSpPr>
            <xdr:cNvPr id="14504" name="Option Button 168" hidden="1">
              <a:extLst>
                <a:ext uri="{63B3BB69-23CF-44E3-9099-C40C66FF867C}">
                  <a14:compatExt spid="_x0000_s14504"/>
                </a:ext>
                <a:ext uri="{FF2B5EF4-FFF2-40B4-BE49-F238E27FC236}">
                  <a16:creationId xmlns:a16="http://schemas.microsoft.com/office/drawing/2014/main" id="{00000000-0008-0000-0000-0000A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25</xdr:row>
          <xdr:rowOff>314325</xdr:rowOff>
        </xdr:from>
        <xdr:to>
          <xdr:col>10</xdr:col>
          <xdr:colOff>514350</xdr:colOff>
          <xdr:row>25</xdr:row>
          <xdr:rowOff>561975</xdr:rowOff>
        </xdr:to>
        <xdr:sp macro="" textlink="">
          <xdr:nvSpPr>
            <xdr:cNvPr id="14505" name="Option Button 169" hidden="1">
              <a:extLst>
                <a:ext uri="{63B3BB69-23CF-44E3-9099-C40C66FF867C}">
                  <a14:compatExt spid="_x0000_s14505"/>
                </a:ext>
                <a:ext uri="{FF2B5EF4-FFF2-40B4-BE49-F238E27FC236}">
                  <a16:creationId xmlns:a16="http://schemas.microsoft.com/office/drawing/2014/main" id="{00000000-0008-0000-00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25</xdr:row>
          <xdr:rowOff>314325</xdr:rowOff>
        </xdr:from>
        <xdr:to>
          <xdr:col>11</xdr:col>
          <xdr:colOff>514350</xdr:colOff>
          <xdr:row>25</xdr:row>
          <xdr:rowOff>561975</xdr:rowOff>
        </xdr:to>
        <xdr:sp macro="" textlink="">
          <xdr:nvSpPr>
            <xdr:cNvPr id="14506" name="Option Button 170" hidden="1">
              <a:extLst>
                <a:ext uri="{63B3BB69-23CF-44E3-9099-C40C66FF867C}">
                  <a14:compatExt spid="_x0000_s14506"/>
                </a:ext>
                <a:ext uri="{FF2B5EF4-FFF2-40B4-BE49-F238E27FC236}">
                  <a16:creationId xmlns:a16="http://schemas.microsoft.com/office/drawing/2014/main" id="{00000000-0008-0000-0000-0000A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25</xdr:row>
          <xdr:rowOff>314325</xdr:rowOff>
        </xdr:from>
        <xdr:to>
          <xdr:col>12</xdr:col>
          <xdr:colOff>514350</xdr:colOff>
          <xdr:row>25</xdr:row>
          <xdr:rowOff>561975</xdr:rowOff>
        </xdr:to>
        <xdr:sp macro="" textlink="">
          <xdr:nvSpPr>
            <xdr:cNvPr id="14507" name="Option Button 171" hidden="1">
              <a:extLst>
                <a:ext uri="{63B3BB69-23CF-44E3-9099-C40C66FF867C}">
                  <a14:compatExt spid="_x0000_s14507"/>
                </a:ext>
                <a:ext uri="{FF2B5EF4-FFF2-40B4-BE49-F238E27FC236}">
                  <a16:creationId xmlns:a16="http://schemas.microsoft.com/office/drawing/2014/main" id="{00000000-0008-0000-0000-0000A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25</xdr:row>
          <xdr:rowOff>228600</xdr:rowOff>
        </xdr:from>
        <xdr:to>
          <xdr:col>15</xdr:col>
          <xdr:colOff>523875</xdr:colOff>
          <xdr:row>25</xdr:row>
          <xdr:rowOff>466725</xdr:rowOff>
        </xdr:to>
        <xdr:sp macro="" textlink="">
          <xdr:nvSpPr>
            <xdr:cNvPr id="14508" name="Option Button 172" hidden="1">
              <a:extLst>
                <a:ext uri="{63B3BB69-23CF-44E3-9099-C40C66FF867C}">
                  <a14:compatExt spid="_x0000_s14508"/>
                </a:ext>
                <a:ext uri="{FF2B5EF4-FFF2-40B4-BE49-F238E27FC236}">
                  <a16:creationId xmlns:a16="http://schemas.microsoft.com/office/drawing/2014/main" id="{00000000-0008-0000-00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25</xdr:row>
          <xdr:rowOff>228600</xdr:rowOff>
        </xdr:from>
        <xdr:to>
          <xdr:col>16</xdr:col>
          <xdr:colOff>523875</xdr:colOff>
          <xdr:row>25</xdr:row>
          <xdr:rowOff>466725</xdr:rowOff>
        </xdr:to>
        <xdr:sp macro="" textlink="">
          <xdr:nvSpPr>
            <xdr:cNvPr id="14509" name="Option Button 173" hidden="1">
              <a:extLst>
                <a:ext uri="{63B3BB69-23CF-44E3-9099-C40C66FF867C}">
                  <a14:compatExt spid="_x0000_s14509"/>
                </a:ext>
                <a:ext uri="{FF2B5EF4-FFF2-40B4-BE49-F238E27FC236}">
                  <a16:creationId xmlns:a16="http://schemas.microsoft.com/office/drawing/2014/main" id="{00000000-0008-0000-0000-0000A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25</xdr:row>
          <xdr:rowOff>228600</xdr:rowOff>
        </xdr:from>
        <xdr:to>
          <xdr:col>17</xdr:col>
          <xdr:colOff>523875</xdr:colOff>
          <xdr:row>25</xdr:row>
          <xdr:rowOff>466725</xdr:rowOff>
        </xdr:to>
        <xdr:sp macro="" textlink="">
          <xdr:nvSpPr>
            <xdr:cNvPr id="14510" name="Option Button 174" hidden="1">
              <a:extLst>
                <a:ext uri="{63B3BB69-23CF-44E3-9099-C40C66FF867C}">
                  <a14:compatExt spid="_x0000_s14510"/>
                </a:ext>
                <a:ext uri="{FF2B5EF4-FFF2-40B4-BE49-F238E27FC236}">
                  <a16:creationId xmlns:a16="http://schemas.microsoft.com/office/drawing/2014/main" id="{00000000-0008-0000-0000-0000A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25</xdr:row>
          <xdr:rowOff>228600</xdr:rowOff>
        </xdr:from>
        <xdr:to>
          <xdr:col>18</xdr:col>
          <xdr:colOff>523875</xdr:colOff>
          <xdr:row>25</xdr:row>
          <xdr:rowOff>466725</xdr:rowOff>
        </xdr:to>
        <xdr:sp macro="" textlink="">
          <xdr:nvSpPr>
            <xdr:cNvPr id="14511" name="Option Button 175" hidden="1">
              <a:extLst>
                <a:ext uri="{63B3BB69-23CF-44E3-9099-C40C66FF867C}">
                  <a14:compatExt spid="_x0000_s14511"/>
                </a:ext>
                <a:ext uri="{FF2B5EF4-FFF2-40B4-BE49-F238E27FC236}">
                  <a16:creationId xmlns:a16="http://schemas.microsoft.com/office/drawing/2014/main" id="{00000000-0008-0000-0000-0000A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13</xdr:col>
          <xdr:colOff>0</xdr:colOff>
          <xdr:row>27</xdr:row>
          <xdr:rowOff>0</xdr:rowOff>
        </xdr:to>
        <xdr:sp macro="" textlink="">
          <xdr:nvSpPr>
            <xdr:cNvPr id="14512" name="Group Box 176" hidden="1">
              <a:extLst>
                <a:ext uri="{63B3BB69-23CF-44E3-9099-C40C66FF867C}">
                  <a14:compatExt spid="_x0000_s14512"/>
                </a:ext>
                <a:ext uri="{FF2B5EF4-FFF2-40B4-BE49-F238E27FC236}">
                  <a16:creationId xmlns:a16="http://schemas.microsoft.com/office/drawing/2014/main" id="{00000000-0008-0000-0000-0000B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25</xdr:row>
          <xdr:rowOff>923925</xdr:rowOff>
        </xdr:from>
        <xdr:to>
          <xdr:col>19</xdr:col>
          <xdr:colOff>9525</xdr:colOff>
          <xdr:row>26</xdr:row>
          <xdr:rowOff>857250</xdr:rowOff>
        </xdr:to>
        <xdr:sp macro="" textlink="">
          <xdr:nvSpPr>
            <xdr:cNvPr id="14513" name="Group Box 177" hidden="1">
              <a:extLst>
                <a:ext uri="{63B3BB69-23CF-44E3-9099-C40C66FF867C}">
                  <a14:compatExt spid="_x0000_s14513"/>
                </a:ext>
                <a:ext uri="{FF2B5EF4-FFF2-40B4-BE49-F238E27FC236}">
                  <a16:creationId xmlns:a16="http://schemas.microsoft.com/office/drawing/2014/main" id="{00000000-0008-0000-0000-0000B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228600</xdr:rowOff>
        </xdr:from>
        <xdr:to>
          <xdr:col>9</xdr:col>
          <xdr:colOff>514350</xdr:colOff>
          <xdr:row>26</xdr:row>
          <xdr:rowOff>476250</xdr:rowOff>
        </xdr:to>
        <xdr:sp macro="" textlink="">
          <xdr:nvSpPr>
            <xdr:cNvPr id="14514" name="Option Button 178" hidden="1">
              <a:extLst>
                <a:ext uri="{63B3BB69-23CF-44E3-9099-C40C66FF867C}">
                  <a14:compatExt spid="_x0000_s14514"/>
                </a:ext>
                <a:ext uri="{FF2B5EF4-FFF2-40B4-BE49-F238E27FC236}">
                  <a16:creationId xmlns:a16="http://schemas.microsoft.com/office/drawing/2014/main" id="{00000000-0008-0000-0000-0000B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228600</xdr:rowOff>
        </xdr:from>
        <xdr:to>
          <xdr:col>10</xdr:col>
          <xdr:colOff>514350</xdr:colOff>
          <xdr:row>26</xdr:row>
          <xdr:rowOff>476250</xdr:rowOff>
        </xdr:to>
        <xdr:sp macro="" textlink="">
          <xdr:nvSpPr>
            <xdr:cNvPr id="14515" name="Option Button 179" hidden="1">
              <a:extLst>
                <a:ext uri="{63B3BB69-23CF-44E3-9099-C40C66FF867C}">
                  <a14:compatExt spid="_x0000_s14515"/>
                </a:ext>
                <a:ext uri="{FF2B5EF4-FFF2-40B4-BE49-F238E27FC236}">
                  <a16:creationId xmlns:a16="http://schemas.microsoft.com/office/drawing/2014/main" id="{00000000-0008-0000-0000-0000B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26</xdr:row>
          <xdr:rowOff>228600</xdr:rowOff>
        </xdr:from>
        <xdr:to>
          <xdr:col>11</xdr:col>
          <xdr:colOff>514350</xdr:colOff>
          <xdr:row>26</xdr:row>
          <xdr:rowOff>476250</xdr:rowOff>
        </xdr:to>
        <xdr:sp macro="" textlink="">
          <xdr:nvSpPr>
            <xdr:cNvPr id="14516" name="Option Button 180" hidden="1">
              <a:extLst>
                <a:ext uri="{63B3BB69-23CF-44E3-9099-C40C66FF867C}">
                  <a14:compatExt spid="_x0000_s14516"/>
                </a:ext>
                <a:ext uri="{FF2B5EF4-FFF2-40B4-BE49-F238E27FC236}">
                  <a16:creationId xmlns:a16="http://schemas.microsoft.com/office/drawing/2014/main" id="{00000000-0008-0000-0000-0000B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26</xdr:row>
          <xdr:rowOff>228600</xdr:rowOff>
        </xdr:from>
        <xdr:to>
          <xdr:col>12</xdr:col>
          <xdr:colOff>514350</xdr:colOff>
          <xdr:row>26</xdr:row>
          <xdr:rowOff>476250</xdr:rowOff>
        </xdr:to>
        <xdr:sp macro="" textlink="">
          <xdr:nvSpPr>
            <xdr:cNvPr id="14517" name="Option Button 181" hidden="1">
              <a:extLst>
                <a:ext uri="{63B3BB69-23CF-44E3-9099-C40C66FF867C}">
                  <a14:compatExt spid="_x0000_s14517"/>
                </a:ext>
                <a:ext uri="{FF2B5EF4-FFF2-40B4-BE49-F238E27FC236}">
                  <a16:creationId xmlns:a16="http://schemas.microsoft.com/office/drawing/2014/main" id="{00000000-0008-0000-0000-0000B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26</xdr:row>
          <xdr:rowOff>228600</xdr:rowOff>
        </xdr:from>
        <xdr:to>
          <xdr:col>15</xdr:col>
          <xdr:colOff>523875</xdr:colOff>
          <xdr:row>26</xdr:row>
          <xdr:rowOff>466725</xdr:rowOff>
        </xdr:to>
        <xdr:sp macro="" textlink="">
          <xdr:nvSpPr>
            <xdr:cNvPr id="14518" name="Option Button 182" hidden="1">
              <a:extLst>
                <a:ext uri="{63B3BB69-23CF-44E3-9099-C40C66FF867C}">
                  <a14:compatExt spid="_x0000_s14518"/>
                </a:ext>
                <a:ext uri="{FF2B5EF4-FFF2-40B4-BE49-F238E27FC236}">
                  <a16:creationId xmlns:a16="http://schemas.microsoft.com/office/drawing/2014/main" id="{00000000-0008-0000-0000-0000B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26</xdr:row>
          <xdr:rowOff>228600</xdr:rowOff>
        </xdr:from>
        <xdr:to>
          <xdr:col>16</xdr:col>
          <xdr:colOff>523875</xdr:colOff>
          <xdr:row>26</xdr:row>
          <xdr:rowOff>466725</xdr:rowOff>
        </xdr:to>
        <xdr:sp macro="" textlink="">
          <xdr:nvSpPr>
            <xdr:cNvPr id="14519" name="Option Button 183" hidden="1">
              <a:extLst>
                <a:ext uri="{63B3BB69-23CF-44E3-9099-C40C66FF867C}">
                  <a14:compatExt spid="_x0000_s14519"/>
                </a:ext>
                <a:ext uri="{FF2B5EF4-FFF2-40B4-BE49-F238E27FC236}">
                  <a16:creationId xmlns:a16="http://schemas.microsoft.com/office/drawing/2014/main" id="{00000000-0008-0000-0000-0000B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26</xdr:row>
          <xdr:rowOff>228600</xdr:rowOff>
        </xdr:from>
        <xdr:to>
          <xdr:col>17</xdr:col>
          <xdr:colOff>523875</xdr:colOff>
          <xdr:row>26</xdr:row>
          <xdr:rowOff>466725</xdr:rowOff>
        </xdr:to>
        <xdr:sp macro="" textlink="">
          <xdr:nvSpPr>
            <xdr:cNvPr id="14520" name="Option Button 184" hidden="1">
              <a:extLst>
                <a:ext uri="{63B3BB69-23CF-44E3-9099-C40C66FF867C}">
                  <a14:compatExt spid="_x0000_s14520"/>
                </a:ext>
                <a:ext uri="{FF2B5EF4-FFF2-40B4-BE49-F238E27FC236}">
                  <a16:creationId xmlns:a16="http://schemas.microsoft.com/office/drawing/2014/main" id="{00000000-0008-0000-0000-0000B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26</xdr:row>
          <xdr:rowOff>228600</xdr:rowOff>
        </xdr:from>
        <xdr:to>
          <xdr:col>18</xdr:col>
          <xdr:colOff>523875</xdr:colOff>
          <xdr:row>26</xdr:row>
          <xdr:rowOff>466725</xdr:rowOff>
        </xdr:to>
        <xdr:sp macro="" textlink="">
          <xdr:nvSpPr>
            <xdr:cNvPr id="14521" name="Option Button 185" hidden="1">
              <a:extLst>
                <a:ext uri="{63B3BB69-23CF-44E3-9099-C40C66FF867C}">
                  <a14:compatExt spid="_x0000_s14521"/>
                </a:ext>
                <a:ext uri="{FF2B5EF4-FFF2-40B4-BE49-F238E27FC236}">
                  <a16:creationId xmlns:a16="http://schemas.microsoft.com/office/drawing/2014/main" id="{00000000-0008-0000-0000-0000B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12</xdr:col>
          <xdr:colOff>609600</xdr:colOff>
          <xdr:row>27</xdr:row>
          <xdr:rowOff>942975</xdr:rowOff>
        </xdr:to>
        <xdr:sp macro="" textlink="">
          <xdr:nvSpPr>
            <xdr:cNvPr id="14522" name="Group Box 186" hidden="1">
              <a:extLst>
                <a:ext uri="{63B3BB69-23CF-44E3-9099-C40C66FF867C}">
                  <a14:compatExt spid="_x0000_s14522"/>
                </a:ext>
                <a:ext uri="{FF2B5EF4-FFF2-40B4-BE49-F238E27FC236}">
                  <a16:creationId xmlns:a16="http://schemas.microsoft.com/office/drawing/2014/main" id="{00000000-0008-0000-0000-0000B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27</xdr:row>
          <xdr:rowOff>9525</xdr:rowOff>
        </xdr:from>
        <xdr:to>
          <xdr:col>19</xdr:col>
          <xdr:colOff>9525</xdr:colOff>
          <xdr:row>27</xdr:row>
          <xdr:rowOff>866775</xdr:rowOff>
        </xdr:to>
        <xdr:sp macro="" textlink="">
          <xdr:nvSpPr>
            <xdr:cNvPr id="14523" name="Group Box 187" hidden="1">
              <a:extLst>
                <a:ext uri="{63B3BB69-23CF-44E3-9099-C40C66FF867C}">
                  <a14:compatExt spid="_x0000_s14523"/>
                </a:ext>
                <a:ext uri="{FF2B5EF4-FFF2-40B4-BE49-F238E27FC236}">
                  <a16:creationId xmlns:a16="http://schemas.microsoft.com/office/drawing/2014/main" id="{00000000-0008-0000-0000-0000B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27</xdr:row>
          <xdr:rowOff>228600</xdr:rowOff>
        </xdr:from>
        <xdr:to>
          <xdr:col>9</xdr:col>
          <xdr:colOff>514350</xdr:colOff>
          <xdr:row>27</xdr:row>
          <xdr:rowOff>476250</xdr:rowOff>
        </xdr:to>
        <xdr:sp macro="" textlink="">
          <xdr:nvSpPr>
            <xdr:cNvPr id="14524" name="Option Button 188" hidden="1">
              <a:extLst>
                <a:ext uri="{63B3BB69-23CF-44E3-9099-C40C66FF867C}">
                  <a14:compatExt spid="_x0000_s14524"/>
                </a:ext>
                <a:ext uri="{FF2B5EF4-FFF2-40B4-BE49-F238E27FC236}">
                  <a16:creationId xmlns:a16="http://schemas.microsoft.com/office/drawing/2014/main" id="{00000000-0008-0000-0000-0000B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228600</xdr:rowOff>
        </xdr:from>
        <xdr:to>
          <xdr:col>10</xdr:col>
          <xdr:colOff>514350</xdr:colOff>
          <xdr:row>27</xdr:row>
          <xdr:rowOff>476250</xdr:rowOff>
        </xdr:to>
        <xdr:sp macro="" textlink="">
          <xdr:nvSpPr>
            <xdr:cNvPr id="14525" name="Option Button 189" hidden="1">
              <a:extLst>
                <a:ext uri="{63B3BB69-23CF-44E3-9099-C40C66FF867C}">
                  <a14:compatExt spid="_x0000_s14525"/>
                </a:ext>
                <a:ext uri="{FF2B5EF4-FFF2-40B4-BE49-F238E27FC236}">
                  <a16:creationId xmlns:a16="http://schemas.microsoft.com/office/drawing/2014/main" id="{00000000-0008-0000-0000-0000B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27</xdr:row>
          <xdr:rowOff>228600</xdr:rowOff>
        </xdr:from>
        <xdr:to>
          <xdr:col>11</xdr:col>
          <xdr:colOff>514350</xdr:colOff>
          <xdr:row>27</xdr:row>
          <xdr:rowOff>476250</xdr:rowOff>
        </xdr:to>
        <xdr:sp macro="" textlink="">
          <xdr:nvSpPr>
            <xdr:cNvPr id="14526" name="Option Button 190" hidden="1">
              <a:extLst>
                <a:ext uri="{63B3BB69-23CF-44E3-9099-C40C66FF867C}">
                  <a14:compatExt spid="_x0000_s14526"/>
                </a:ext>
                <a:ext uri="{FF2B5EF4-FFF2-40B4-BE49-F238E27FC236}">
                  <a16:creationId xmlns:a16="http://schemas.microsoft.com/office/drawing/2014/main" id="{00000000-0008-0000-0000-0000B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27</xdr:row>
          <xdr:rowOff>228600</xdr:rowOff>
        </xdr:from>
        <xdr:to>
          <xdr:col>12</xdr:col>
          <xdr:colOff>514350</xdr:colOff>
          <xdr:row>27</xdr:row>
          <xdr:rowOff>476250</xdr:rowOff>
        </xdr:to>
        <xdr:sp macro="" textlink="">
          <xdr:nvSpPr>
            <xdr:cNvPr id="14527" name="Option Button 191" hidden="1">
              <a:extLst>
                <a:ext uri="{63B3BB69-23CF-44E3-9099-C40C66FF867C}">
                  <a14:compatExt spid="_x0000_s14527"/>
                </a:ext>
                <a:ext uri="{FF2B5EF4-FFF2-40B4-BE49-F238E27FC236}">
                  <a16:creationId xmlns:a16="http://schemas.microsoft.com/office/drawing/2014/main" id="{00000000-0008-0000-0000-0000B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27</xdr:row>
          <xdr:rowOff>228600</xdr:rowOff>
        </xdr:from>
        <xdr:to>
          <xdr:col>15</xdr:col>
          <xdr:colOff>523875</xdr:colOff>
          <xdr:row>27</xdr:row>
          <xdr:rowOff>466725</xdr:rowOff>
        </xdr:to>
        <xdr:sp macro="" textlink="">
          <xdr:nvSpPr>
            <xdr:cNvPr id="14528" name="Option Button 192" hidden="1">
              <a:extLst>
                <a:ext uri="{63B3BB69-23CF-44E3-9099-C40C66FF867C}">
                  <a14:compatExt spid="_x0000_s14528"/>
                </a:ext>
                <a:ext uri="{FF2B5EF4-FFF2-40B4-BE49-F238E27FC236}">
                  <a16:creationId xmlns:a16="http://schemas.microsoft.com/office/drawing/2014/main" id="{00000000-0008-0000-0000-0000C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27</xdr:row>
          <xdr:rowOff>228600</xdr:rowOff>
        </xdr:from>
        <xdr:to>
          <xdr:col>16</xdr:col>
          <xdr:colOff>523875</xdr:colOff>
          <xdr:row>27</xdr:row>
          <xdr:rowOff>466725</xdr:rowOff>
        </xdr:to>
        <xdr:sp macro="" textlink="">
          <xdr:nvSpPr>
            <xdr:cNvPr id="14529" name="Option Button 193" hidden="1">
              <a:extLst>
                <a:ext uri="{63B3BB69-23CF-44E3-9099-C40C66FF867C}">
                  <a14:compatExt spid="_x0000_s14529"/>
                </a:ext>
                <a:ext uri="{FF2B5EF4-FFF2-40B4-BE49-F238E27FC236}">
                  <a16:creationId xmlns:a16="http://schemas.microsoft.com/office/drawing/2014/main" id="{00000000-0008-0000-0000-0000C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27</xdr:row>
          <xdr:rowOff>228600</xdr:rowOff>
        </xdr:from>
        <xdr:to>
          <xdr:col>17</xdr:col>
          <xdr:colOff>523875</xdr:colOff>
          <xdr:row>27</xdr:row>
          <xdr:rowOff>466725</xdr:rowOff>
        </xdr:to>
        <xdr:sp macro="" textlink="">
          <xdr:nvSpPr>
            <xdr:cNvPr id="14530" name="Option Button 194" hidden="1">
              <a:extLst>
                <a:ext uri="{63B3BB69-23CF-44E3-9099-C40C66FF867C}">
                  <a14:compatExt spid="_x0000_s14530"/>
                </a:ext>
                <a:ext uri="{FF2B5EF4-FFF2-40B4-BE49-F238E27FC236}">
                  <a16:creationId xmlns:a16="http://schemas.microsoft.com/office/drawing/2014/main" id="{00000000-0008-0000-0000-0000C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27</xdr:row>
          <xdr:rowOff>228600</xdr:rowOff>
        </xdr:from>
        <xdr:to>
          <xdr:col>18</xdr:col>
          <xdr:colOff>523875</xdr:colOff>
          <xdr:row>27</xdr:row>
          <xdr:rowOff>466725</xdr:rowOff>
        </xdr:to>
        <xdr:sp macro="" textlink="">
          <xdr:nvSpPr>
            <xdr:cNvPr id="14531" name="Option Button 195" hidden="1">
              <a:extLst>
                <a:ext uri="{63B3BB69-23CF-44E3-9099-C40C66FF867C}">
                  <a14:compatExt spid="_x0000_s14531"/>
                </a:ext>
                <a:ext uri="{FF2B5EF4-FFF2-40B4-BE49-F238E27FC236}">
                  <a16:creationId xmlns:a16="http://schemas.microsoft.com/office/drawing/2014/main" id="{00000000-0008-0000-0000-0000C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12</xdr:col>
          <xdr:colOff>600075</xdr:colOff>
          <xdr:row>29</xdr:row>
          <xdr:rowOff>0</xdr:rowOff>
        </xdr:to>
        <xdr:sp macro="" textlink="">
          <xdr:nvSpPr>
            <xdr:cNvPr id="14532" name="Group Box 196" hidden="1">
              <a:extLst>
                <a:ext uri="{63B3BB69-23CF-44E3-9099-C40C66FF867C}">
                  <a14:compatExt spid="_x0000_s14532"/>
                </a:ext>
                <a:ext uri="{FF2B5EF4-FFF2-40B4-BE49-F238E27FC236}">
                  <a16:creationId xmlns:a16="http://schemas.microsoft.com/office/drawing/2014/main" id="{00000000-0008-0000-0000-0000C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28</xdr:row>
          <xdr:rowOff>0</xdr:rowOff>
        </xdr:from>
        <xdr:to>
          <xdr:col>19</xdr:col>
          <xdr:colOff>9525</xdr:colOff>
          <xdr:row>29</xdr:row>
          <xdr:rowOff>0</xdr:rowOff>
        </xdr:to>
        <xdr:sp macro="" textlink="">
          <xdr:nvSpPr>
            <xdr:cNvPr id="14533" name="Group Box 197" hidden="1">
              <a:extLst>
                <a:ext uri="{63B3BB69-23CF-44E3-9099-C40C66FF867C}">
                  <a14:compatExt spid="_x0000_s14533"/>
                </a:ext>
                <a:ext uri="{FF2B5EF4-FFF2-40B4-BE49-F238E27FC236}">
                  <a16:creationId xmlns:a16="http://schemas.microsoft.com/office/drawing/2014/main" id="{00000000-0008-0000-0000-0000C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28</xdr:row>
          <xdr:rowOff>333375</xdr:rowOff>
        </xdr:from>
        <xdr:to>
          <xdr:col>9</xdr:col>
          <xdr:colOff>514350</xdr:colOff>
          <xdr:row>28</xdr:row>
          <xdr:rowOff>581025</xdr:rowOff>
        </xdr:to>
        <xdr:sp macro="" textlink="">
          <xdr:nvSpPr>
            <xdr:cNvPr id="14534" name="Option Button 198" hidden="1">
              <a:extLst>
                <a:ext uri="{63B3BB69-23CF-44E3-9099-C40C66FF867C}">
                  <a14:compatExt spid="_x0000_s14534"/>
                </a:ext>
                <a:ext uri="{FF2B5EF4-FFF2-40B4-BE49-F238E27FC236}">
                  <a16:creationId xmlns:a16="http://schemas.microsoft.com/office/drawing/2014/main" id="{00000000-0008-0000-0000-0000C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28</xdr:row>
          <xdr:rowOff>333375</xdr:rowOff>
        </xdr:from>
        <xdr:to>
          <xdr:col>10</xdr:col>
          <xdr:colOff>514350</xdr:colOff>
          <xdr:row>28</xdr:row>
          <xdr:rowOff>581025</xdr:rowOff>
        </xdr:to>
        <xdr:sp macro="" textlink="">
          <xdr:nvSpPr>
            <xdr:cNvPr id="14535" name="Option Button 199" hidden="1">
              <a:extLst>
                <a:ext uri="{63B3BB69-23CF-44E3-9099-C40C66FF867C}">
                  <a14:compatExt spid="_x0000_s14535"/>
                </a:ext>
                <a:ext uri="{FF2B5EF4-FFF2-40B4-BE49-F238E27FC236}">
                  <a16:creationId xmlns:a16="http://schemas.microsoft.com/office/drawing/2014/main" id="{00000000-0008-0000-0000-0000C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28</xdr:row>
          <xdr:rowOff>333375</xdr:rowOff>
        </xdr:from>
        <xdr:to>
          <xdr:col>11</xdr:col>
          <xdr:colOff>514350</xdr:colOff>
          <xdr:row>28</xdr:row>
          <xdr:rowOff>581025</xdr:rowOff>
        </xdr:to>
        <xdr:sp macro="" textlink="">
          <xdr:nvSpPr>
            <xdr:cNvPr id="14536" name="Option Button 200" hidden="1">
              <a:extLst>
                <a:ext uri="{63B3BB69-23CF-44E3-9099-C40C66FF867C}">
                  <a14:compatExt spid="_x0000_s14536"/>
                </a:ext>
                <a:ext uri="{FF2B5EF4-FFF2-40B4-BE49-F238E27FC236}">
                  <a16:creationId xmlns:a16="http://schemas.microsoft.com/office/drawing/2014/main" id="{00000000-0008-0000-0000-0000C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28</xdr:row>
          <xdr:rowOff>333375</xdr:rowOff>
        </xdr:from>
        <xdr:to>
          <xdr:col>12</xdr:col>
          <xdr:colOff>514350</xdr:colOff>
          <xdr:row>28</xdr:row>
          <xdr:rowOff>581025</xdr:rowOff>
        </xdr:to>
        <xdr:sp macro="" textlink="">
          <xdr:nvSpPr>
            <xdr:cNvPr id="14537" name="Option Button 201" hidden="1">
              <a:extLst>
                <a:ext uri="{63B3BB69-23CF-44E3-9099-C40C66FF867C}">
                  <a14:compatExt spid="_x0000_s14537"/>
                </a:ext>
                <a:ext uri="{FF2B5EF4-FFF2-40B4-BE49-F238E27FC236}">
                  <a16:creationId xmlns:a16="http://schemas.microsoft.com/office/drawing/2014/main" id="{00000000-0008-0000-0000-0000C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28</xdr:row>
          <xdr:rowOff>228600</xdr:rowOff>
        </xdr:from>
        <xdr:to>
          <xdr:col>15</xdr:col>
          <xdr:colOff>523875</xdr:colOff>
          <xdr:row>28</xdr:row>
          <xdr:rowOff>466725</xdr:rowOff>
        </xdr:to>
        <xdr:sp macro="" textlink="">
          <xdr:nvSpPr>
            <xdr:cNvPr id="14538" name="Option Button 202" hidden="1">
              <a:extLst>
                <a:ext uri="{63B3BB69-23CF-44E3-9099-C40C66FF867C}">
                  <a14:compatExt spid="_x0000_s14538"/>
                </a:ext>
                <a:ext uri="{FF2B5EF4-FFF2-40B4-BE49-F238E27FC236}">
                  <a16:creationId xmlns:a16="http://schemas.microsoft.com/office/drawing/2014/main" id="{00000000-0008-0000-0000-0000C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28</xdr:row>
          <xdr:rowOff>228600</xdr:rowOff>
        </xdr:from>
        <xdr:to>
          <xdr:col>16</xdr:col>
          <xdr:colOff>523875</xdr:colOff>
          <xdr:row>28</xdr:row>
          <xdr:rowOff>466725</xdr:rowOff>
        </xdr:to>
        <xdr:sp macro="" textlink="">
          <xdr:nvSpPr>
            <xdr:cNvPr id="14539" name="Option Button 203" hidden="1">
              <a:extLst>
                <a:ext uri="{63B3BB69-23CF-44E3-9099-C40C66FF867C}">
                  <a14:compatExt spid="_x0000_s14539"/>
                </a:ext>
                <a:ext uri="{FF2B5EF4-FFF2-40B4-BE49-F238E27FC236}">
                  <a16:creationId xmlns:a16="http://schemas.microsoft.com/office/drawing/2014/main" id="{00000000-0008-0000-0000-0000C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28</xdr:row>
          <xdr:rowOff>228600</xdr:rowOff>
        </xdr:from>
        <xdr:to>
          <xdr:col>17</xdr:col>
          <xdr:colOff>523875</xdr:colOff>
          <xdr:row>28</xdr:row>
          <xdr:rowOff>466725</xdr:rowOff>
        </xdr:to>
        <xdr:sp macro="" textlink="">
          <xdr:nvSpPr>
            <xdr:cNvPr id="14540" name="Option Button 204" hidden="1">
              <a:extLst>
                <a:ext uri="{63B3BB69-23CF-44E3-9099-C40C66FF867C}">
                  <a14:compatExt spid="_x0000_s14540"/>
                </a:ext>
                <a:ext uri="{FF2B5EF4-FFF2-40B4-BE49-F238E27FC236}">
                  <a16:creationId xmlns:a16="http://schemas.microsoft.com/office/drawing/2014/main" id="{00000000-0008-0000-0000-0000C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28</xdr:row>
          <xdr:rowOff>228600</xdr:rowOff>
        </xdr:from>
        <xdr:to>
          <xdr:col>18</xdr:col>
          <xdr:colOff>523875</xdr:colOff>
          <xdr:row>28</xdr:row>
          <xdr:rowOff>466725</xdr:rowOff>
        </xdr:to>
        <xdr:sp macro="" textlink="">
          <xdr:nvSpPr>
            <xdr:cNvPr id="14541" name="Option Button 205" hidden="1">
              <a:extLst>
                <a:ext uri="{63B3BB69-23CF-44E3-9099-C40C66FF867C}">
                  <a14:compatExt spid="_x0000_s14541"/>
                </a:ext>
                <a:ext uri="{FF2B5EF4-FFF2-40B4-BE49-F238E27FC236}">
                  <a16:creationId xmlns:a16="http://schemas.microsoft.com/office/drawing/2014/main" id="{00000000-0008-0000-0000-0000C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13</xdr:col>
          <xdr:colOff>9525</xdr:colOff>
          <xdr:row>30</xdr:row>
          <xdr:rowOff>9525</xdr:rowOff>
        </xdr:to>
        <xdr:sp macro="" textlink="">
          <xdr:nvSpPr>
            <xdr:cNvPr id="14542" name="Group Box 206" hidden="1">
              <a:extLst>
                <a:ext uri="{63B3BB69-23CF-44E3-9099-C40C66FF867C}">
                  <a14:compatExt spid="_x0000_s14542"/>
                </a:ext>
                <a:ext uri="{FF2B5EF4-FFF2-40B4-BE49-F238E27FC236}">
                  <a16:creationId xmlns:a16="http://schemas.microsoft.com/office/drawing/2014/main" id="{00000000-0008-0000-0000-0000CE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28</xdr:row>
          <xdr:rowOff>914400</xdr:rowOff>
        </xdr:from>
        <xdr:to>
          <xdr:col>19</xdr:col>
          <xdr:colOff>9525</xdr:colOff>
          <xdr:row>29</xdr:row>
          <xdr:rowOff>838200</xdr:rowOff>
        </xdr:to>
        <xdr:sp macro="" textlink="">
          <xdr:nvSpPr>
            <xdr:cNvPr id="14543" name="Group Box 207" hidden="1">
              <a:extLst>
                <a:ext uri="{63B3BB69-23CF-44E3-9099-C40C66FF867C}">
                  <a14:compatExt spid="_x0000_s14543"/>
                </a:ext>
                <a:ext uri="{FF2B5EF4-FFF2-40B4-BE49-F238E27FC236}">
                  <a16:creationId xmlns:a16="http://schemas.microsoft.com/office/drawing/2014/main" id="{00000000-0008-0000-0000-0000CF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29</xdr:row>
          <xdr:rowOff>561975</xdr:rowOff>
        </xdr:from>
        <xdr:to>
          <xdr:col>9</xdr:col>
          <xdr:colOff>514350</xdr:colOff>
          <xdr:row>29</xdr:row>
          <xdr:rowOff>809625</xdr:rowOff>
        </xdr:to>
        <xdr:sp macro="" textlink="">
          <xdr:nvSpPr>
            <xdr:cNvPr id="14544" name="Option Button 208" hidden="1">
              <a:extLst>
                <a:ext uri="{63B3BB69-23CF-44E3-9099-C40C66FF867C}">
                  <a14:compatExt spid="_x0000_s14544"/>
                </a:ext>
                <a:ext uri="{FF2B5EF4-FFF2-40B4-BE49-F238E27FC236}">
                  <a16:creationId xmlns:a16="http://schemas.microsoft.com/office/drawing/2014/main" id="{00000000-0008-0000-0000-0000D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29</xdr:row>
          <xdr:rowOff>561975</xdr:rowOff>
        </xdr:from>
        <xdr:to>
          <xdr:col>10</xdr:col>
          <xdr:colOff>514350</xdr:colOff>
          <xdr:row>29</xdr:row>
          <xdr:rowOff>809625</xdr:rowOff>
        </xdr:to>
        <xdr:sp macro="" textlink="">
          <xdr:nvSpPr>
            <xdr:cNvPr id="14545" name="Option Button 209" hidden="1">
              <a:extLst>
                <a:ext uri="{63B3BB69-23CF-44E3-9099-C40C66FF867C}">
                  <a14:compatExt spid="_x0000_s14545"/>
                </a:ext>
                <a:ext uri="{FF2B5EF4-FFF2-40B4-BE49-F238E27FC236}">
                  <a16:creationId xmlns:a16="http://schemas.microsoft.com/office/drawing/2014/main" id="{00000000-0008-0000-0000-0000D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29</xdr:row>
          <xdr:rowOff>561975</xdr:rowOff>
        </xdr:from>
        <xdr:to>
          <xdr:col>11</xdr:col>
          <xdr:colOff>514350</xdr:colOff>
          <xdr:row>29</xdr:row>
          <xdr:rowOff>809625</xdr:rowOff>
        </xdr:to>
        <xdr:sp macro="" textlink="">
          <xdr:nvSpPr>
            <xdr:cNvPr id="14546" name="Option Button 210" hidden="1">
              <a:extLst>
                <a:ext uri="{63B3BB69-23CF-44E3-9099-C40C66FF867C}">
                  <a14:compatExt spid="_x0000_s14546"/>
                </a:ext>
                <a:ext uri="{FF2B5EF4-FFF2-40B4-BE49-F238E27FC236}">
                  <a16:creationId xmlns:a16="http://schemas.microsoft.com/office/drawing/2014/main" id="{00000000-0008-0000-0000-0000D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29</xdr:row>
          <xdr:rowOff>561975</xdr:rowOff>
        </xdr:from>
        <xdr:to>
          <xdr:col>12</xdr:col>
          <xdr:colOff>514350</xdr:colOff>
          <xdr:row>29</xdr:row>
          <xdr:rowOff>809625</xdr:rowOff>
        </xdr:to>
        <xdr:sp macro="" textlink="">
          <xdr:nvSpPr>
            <xdr:cNvPr id="14547" name="Option Button 211" hidden="1">
              <a:extLst>
                <a:ext uri="{63B3BB69-23CF-44E3-9099-C40C66FF867C}">
                  <a14:compatExt spid="_x0000_s14547"/>
                </a:ext>
                <a:ext uri="{FF2B5EF4-FFF2-40B4-BE49-F238E27FC236}">
                  <a16:creationId xmlns:a16="http://schemas.microsoft.com/office/drawing/2014/main" id="{00000000-0008-0000-0000-0000D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29</xdr:row>
          <xdr:rowOff>228600</xdr:rowOff>
        </xdr:from>
        <xdr:to>
          <xdr:col>15</xdr:col>
          <xdr:colOff>523875</xdr:colOff>
          <xdr:row>29</xdr:row>
          <xdr:rowOff>466725</xdr:rowOff>
        </xdr:to>
        <xdr:sp macro="" textlink="">
          <xdr:nvSpPr>
            <xdr:cNvPr id="14548" name="Option Button 212" hidden="1">
              <a:extLst>
                <a:ext uri="{63B3BB69-23CF-44E3-9099-C40C66FF867C}">
                  <a14:compatExt spid="_x0000_s14548"/>
                </a:ext>
                <a:ext uri="{FF2B5EF4-FFF2-40B4-BE49-F238E27FC236}">
                  <a16:creationId xmlns:a16="http://schemas.microsoft.com/office/drawing/2014/main" id="{00000000-0008-0000-0000-0000D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29</xdr:row>
          <xdr:rowOff>228600</xdr:rowOff>
        </xdr:from>
        <xdr:to>
          <xdr:col>16</xdr:col>
          <xdr:colOff>523875</xdr:colOff>
          <xdr:row>29</xdr:row>
          <xdr:rowOff>466725</xdr:rowOff>
        </xdr:to>
        <xdr:sp macro="" textlink="">
          <xdr:nvSpPr>
            <xdr:cNvPr id="14549" name="Option Button 213" hidden="1">
              <a:extLst>
                <a:ext uri="{63B3BB69-23CF-44E3-9099-C40C66FF867C}">
                  <a14:compatExt spid="_x0000_s14549"/>
                </a:ext>
                <a:ext uri="{FF2B5EF4-FFF2-40B4-BE49-F238E27FC236}">
                  <a16:creationId xmlns:a16="http://schemas.microsoft.com/office/drawing/2014/main" id="{00000000-0008-0000-0000-0000D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29</xdr:row>
          <xdr:rowOff>228600</xdr:rowOff>
        </xdr:from>
        <xdr:to>
          <xdr:col>17</xdr:col>
          <xdr:colOff>523875</xdr:colOff>
          <xdr:row>29</xdr:row>
          <xdr:rowOff>466725</xdr:rowOff>
        </xdr:to>
        <xdr:sp macro="" textlink="">
          <xdr:nvSpPr>
            <xdr:cNvPr id="14550" name="Option Button 214" hidden="1">
              <a:extLst>
                <a:ext uri="{63B3BB69-23CF-44E3-9099-C40C66FF867C}">
                  <a14:compatExt spid="_x0000_s14550"/>
                </a:ext>
                <a:ext uri="{FF2B5EF4-FFF2-40B4-BE49-F238E27FC236}">
                  <a16:creationId xmlns:a16="http://schemas.microsoft.com/office/drawing/2014/main" id="{00000000-0008-0000-0000-0000D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29</xdr:row>
          <xdr:rowOff>228600</xdr:rowOff>
        </xdr:from>
        <xdr:to>
          <xdr:col>18</xdr:col>
          <xdr:colOff>523875</xdr:colOff>
          <xdr:row>29</xdr:row>
          <xdr:rowOff>466725</xdr:rowOff>
        </xdr:to>
        <xdr:sp macro="" textlink="">
          <xdr:nvSpPr>
            <xdr:cNvPr id="14551" name="Option Button 215" hidden="1">
              <a:extLst>
                <a:ext uri="{63B3BB69-23CF-44E3-9099-C40C66FF867C}">
                  <a14:compatExt spid="_x0000_s14551"/>
                </a:ext>
                <a:ext uri="{FF2B5EF4-FFF2-40B4-BE49-F238E27FC236}">
                  <a16:creationId xmlns:a16="http://schemas.microsoft.com/office/drawing/2014/main" id="{00000000-0008-0000-0000-0000D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30</xdr:row>
          <xdr:rowOff>9525</xdr:rowOff>
        </xdr:from>
        <xdr:to>
          <xdr:col>13</xdr:col>
          <xdr:colOff>0</xdr:colOff>
          <xdr:row>30</xdr:row>
          <xdr:rowOff>866775</xdr:rowOff>
        </xdr:to>
        <xdr:sp macro="" textlink="">
          <xdr:nvSpPr>
            <xdr:cNvPr id="14552" name="Group Box 216" hidden="1">
              <a:extLst>
                <a:ext uri="{63B3BB69-23CF-44E3-9099-C40C66FF867C}">
                  <a14:compatExt spid="_x0000_s14552"/>
                </a:ext>
                <a:ext uri="{FF2B5EF4-FFF2-40B4-BE49-F238E27FC236}">
                  <a16:creationId xmlns:a16="http://schemas.microsoft.com/office/drawing/2014/main" id="{00000000-0008-0000-0000-0000D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29</xdr:row>
          <xdr:rowOff>838200</xdr:rowOff>
        </xdr:from>
        <xdr:to>
          <xdr:col>18</xdr:col>
          <xdr:colOff>609600</xdr:colOff>
          <xdr:row>30</xdr:row>
          <xdr:rowOff>247650</xdr:rowOff>
        </xdr:to>
        <xdr:sp macro="" textlink="">
          <xdr:nvSpPr>
            <xdr:cNvPr id="14553" name="Group Box 217" hidden="1">
              <a:extLst>
                <a:ext uri="{63B3BB69-23CF-44E3-9099-C40C66FF867C}">
                  <a14:compatExt spid="_x0000_s14553"/>
                </a:ext>
                <a:ext uri="{FF2B5EF4-FFF2-40B4-BE49-F238E27FC236}">
                  <a16:creationId xmlns:a16="http://schemas.microsoft.com/office/drawing/2014/main" id="{00000000-0008-0000-0000-0000D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30</xdr:row>
          <xdr:rowOff>228600</xdr:rowOff>
        </xdr:from>
        <xdr:to>
          <xdr:col>9</xdr:col>
          <xdr:colOff>514350</xdr:colOff>
          <xdr:row>30</xdr:row>
          <xdr:rowOff>476250</xdr:rowOff>
        </xdr:to>
        <xdr:sp macro="" textlink="">
          <xdr:nvSpPr>
            <xdr:cNvPr id="14554" name="Option Button 218" hidden="1">
              <a:extLst>
                <a:ext uri="{63B3BB69-23CF-44E3-9099-C40C66FF867C}">
                  <a14:compatExt spid="_x0000_s14554"/>
                </a:ext>
                <a:ext uri="{FF2B5EF4-FFF2-40B4-BE49-F238E27FC236}">
                  <a16:creationId xmlns:a16="http://schemas.microsoft.com/office/drawing/2014/main" id="{00000000-0008-0000-00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30</xdr:row>
          <xdr:rowOff>228600</xdr:rowOff>
        </xdr:from>
        <xdr:to>
          <xdr:col>10</xdr:col>
          <xdr:colOff>514350</xdr:colOff>
          <xdr:row>30</xdr:row>
          <xdr:rowOff>476250</xdr:rowOff>
        </xdr:to>
        <xdr:sp macro="" textlink="">
          <xdr:nvSpPr>
            <xdr:cNvPr id="14555" name="Option Button 219" hidden="1">
              <a:extLst>
                <a:ext uri="{63B3BB69-23CF-44E3-9099-C40C66FF867C}">
                  <a14:compatExt spid="_x0000_s14555"/>
                </a:ext>
                <a:ext uri="{FF2B5EF4-FFF2-40B4-BE49-F238E27FC236}">
                  <a16:creationId xmlns:a16="http://schemas.microsoft.com/office/drawing/2014/main" id="{00000000-0008-0000-0000-0000D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30</xdr:row>
          <xdr:rowOff>228600</xdr:rowOff>
        </xdr:from>
        <xdr:to>
          <xdr:col>11</xdr:col>
          <xdr:colOff>514350</xdr:colOff>
          <xdr:row>30</xdr:row>
          <xdr:rowOff>476250</xdr:rowOff>
        </xdr:to>
        <xdr:sp macro="" textlink="">
          <xdr:nvSpPr>
            <xdr:cNvPr id="14556" name="Option Button 220" hidden="1">
              <a:extLst>
                <a:ext uri="{63B3BB69-23CF-44E3-9099-C40C66FF867C}">
                  <a14:compatExt spid="_x0000_s14556"/>
                </a:ext>
                <a:ext uri="{FF2B5EF4-FFF2-40B4-BE49-F238E27FC236}">
                  <a16:creationId xmlns:a16="http://schemas.microsoft.com/office/drawing/2014/main" id="{00000000-0008-0000-0000-0000D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30</xdr:row>
          <xdr:rowOff>228600</xdr:rowOff>
        </xdr:from>
        <xdr:to>
          <xdr:col>12</xdr:col>
          <xdr:colOff>514350</xdr:colOff>
          <xdr:row>30</xdr:row>
          <xdr:rowOff>476250</xdr:rowOff>
        </xdr:to>
        <xdr:sp macro="" textlink="">
          <xdr:nvSpPr>
            <xdr:cNvPr id="14557" name="Option Button 221" hidden="1">
              <a:extLst>
                <a:ext uri="{63B3BB69-23CF-44E3-9099-C40C66FF867C}">
                  <a14:compatExt spid="_x0000_s14557"/>
                </a:ext>
                <a:ext uri="{FF2B5EF4-FFF2-40B4-BE49-F238E27FC236}">
                  <a16:creationId xmlns:a16="http://schemas.microsoft.com/office/drawing/2014/main" id="{00000000-0008-0000-0000-0000D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30</xdr:row>
          <xdr:rowOff>228600</xdr:rowOff>
        </xdr:from>
        <xdr:to>
          <xdr:col>15</xdr:col>
          <xdr:colOff>523875</xdr:colOff>
          <xdr:row>30</xdr:row>
          <xdr:rowOff>466725</xdr:rowOff>
        </xdr:to>
        <xdr:sp macro="" textlink="">
          <xdr:nvSpPr>
            <xdr:cNvPr id="14558" name="Option Button 222" hidden="1">
              <a:extLst>
                <a:ext uri="{63B3BB69-23CF-44E3-9099-C40C66FF867C}">
                  <a14:compatExt spid="_x0000_s14558"/>
                </a:ext>
                <a:ext uri="{FF2B5EF4-FFF2-40B4-BE49-F238E27FC236}">
                  <a16:creationId xmlns:a16="http://schemas.microsoft.com/office/drawing/2014/main" id="{00000000-0008-0000-00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30</xdr:row>
          <xdr:rowOff>228600</xdr:rowOff>
        </xdr:from>
        <xdr:to>
          <xdr:col>16</xdr:col>
          <xdr:colOff>523875</xdr:colOff>
          <xdr:row>30</xdr:row>
          <xdr:rowOff>466725</xdr:rowOff>
        </xdr:to>
        <xdr:sp macro="" textlink="">
          <xdr:nvSpPr>
            <xdr:cNvPr id="14559" name="Option Button 223" hidden="1">
              <a:extLst>
                <a:ext uri="{63B3BB69-23CF-44E3-9099-C40C66FF867C}">
                  <a14:compatExt spid="_x0000_s14559"/>
                </a:ext>
                <a:ext uri="{FF2B5EF4-FFF2-40B4-BE49-F238E27FC236}">
                  <a16:creationId xmlns:a16="http://schemas.microsoft.com/office/drawing/2014/main" id="{00000000-0008-0000-0000-0000D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30</xdr:row>
          <xdr:rowOff>228600</xdr:rowOff>
        </xdr:from>
        <xdr:to>
          <xdr:col>17</xdr:col>
          <xdr:colOff>523875</xdr:colOff>
          <xdr:row>30</xdr:row>
          <xdr:rowOff>466725</xdr:rowOff>
        </xdr:to>
        <xdr:sp macro="" textlink="">
          <xdr:nvSpPr>
            <xdr:cNvPr id="14560" name="Option Button 224" hidden="1">
              <a:extLst>
                <a:ext uri="{63B3BB69-23CF-44E3-9099-C40C66FF867C}">
                  <a14:compatExt spid="_x0000_s14560"/>
                </a:ext>
                <a:ext uri="{FF2B5EF4-FFF2-40B4-BE49-F238E27FC236}">
                  <a16:creationId xmlns:a16="http://schemas.microsoft.com/office/drawing/2014/main" id="{00000000-0008-0000-0000-0000E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30</xdr:row>
          <xdr:rowOff>228600</xdr:rowOff>
        </xdr:from>
        <xdr:to>
          <xdr:col>18</xdr:col>
          <xdr:colOff>523875</xdr:colOff>
          <xdr:row>30</xdr:row>
          <xdr:rowOff>466725</xdr:rowOff>
        </xdr:to>
        <xdr:sp macro="" textlink="">
          <xdr:nvSpPr>
            <xdr:cNvPr id="14561" name="Option Button 225" hidden="1">
              <a:extLst>
                <a:ext uri="{63B3BB69-23CF-44E3-9099-C40C66FF867C}">
                  <a14:compatExt spid="_x0000_s14561"/>
                </a:ext>
                <a:ext uri="{FF2B5EF4-FFF2-40B4-BE49-F238E27FC236}">
                  <a16:creationId xmlns:a16="http://schemas.microsoft.com/office/drawing/2014/main" id="{00000000-0008-0000-0000-0000E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131598</xdr:colOff>
      <xdr:row>4</xdr:row>
      <xdr:rowOff>48424</xdr:rowOff>
    </xdr:from>
    <xdr:to>
      <xdr:col>12</xdr:col>
      <xdr:colOff>600808</xdr:colOff>
      <xdr:row>7</xdr:row>
      <xdr:rowOff>29848</xdr:rowOff>
    </xdr:to>
    <xdr:sp macro="" textlink="">
      <xdr:nvSpPr>
        <xdr:cNvPr id="170" name="テキスト ボックス 5">
          <a:extLst>
            <a:ext uri="{FF2B5EF4-FFF2-40B4-BE49-F238E27FC236}">
              <a16:creationId xmlns:a16="http://schemas.microsoft.com/office/drawing/2014/main" id="{00000000-0008-0000-0100-0000AA000000}"/>
            </a:ext>
          </a:extLst>
        </xdr:cNvPr>
        <xdr:cNvSpPr txBox="1">
          <a:spLocks noChangeArrowheads="1"/>
        </xdr:cNvSpPr>
      </xdr:nvSpPr>
      <xdr:spPr bwMode="auto">
        <a:xfrm>
          <a:off x="5472925" y="524674"/>
          <a:ext cx="2718575" cy="633520"/>
        </a:xfrm>
        <a:prstGeom prst="rect">
          <a:avLst/>
        </a:prstGeom>
        <a:noFill/>
        <a:ln w="6350">
          <a:noFill/>
          <a:miter lim="800000"/>
          <a:headEnd/>
          <a:tailEnd/>
        </a:ln>
      </xdr:spPr>
      <xdr:txBody>
        <a:bodyPr vertOverflow="clip" wrap="square" lIns="0" tIns="0" rIns="0" bIns="0" anchor="t" upright="1"/>
        <a:lstStyle/>
        <a:p>
          <a:pPr algn="l" rtl="0">
            <a:defRPr sz="1000"/>
          </a:pPr>
          <a:r>
            <a:rPr lang="ja-JP" altLang="en-US" sz="2000" b="0" i="0" u="none" strike="noStrike" baseline="0">
              <a:solidFill>
                <a:srgbClr val="000000"/>
              </a:solidFill>
              <a:latin typeface="ＭＳ ゴシック" panose="020B0609070205080204" pitchFamily="49" charset="-128"/>
              <a:ea typeface="ＭＳ ゴシック" panose="020B0609070205080204" pitchFamily="49" charset="-128"/>
            </a:rPr>
            <a:t>令和８年度　私の研修</a:t>
          </a:r>
          <a:endParaRPr lang="en-US" altLang="ja-JP" sz="20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12</xdr:col>
          <xdr:colOff>190500</xdr:colOff>
          <xdr:row>18</xdr:row>
          <xdr:rowOff>209550</xdr:rowOff>
        </xdr:from>
        <xdr:to>
          <xdr:col>12</xdr:col>
          <xdr:colOff>495300</xdr:colOff>
          <xdr:row>18</xdr:row>
          <xdr:rowOff>457200</xdr:rowOff>
        </xdr:to>
        <xdr:sp macro="" textlink="">
          <xdr:nvSpPr>
            <xdr:cNvPr id="14564" name="Option Button 228" hidden="1">
              <a:extLst>
                <a:ext uri="{63B3BB69-23CF-44E3-9099-C40C66FF867C}">
                  <a14:compatExt spid="_x0000_s14564"/>
                </a:ext>
                <a:ext uri="{FF2B5EF4-FFF2-40B4-BE49-F238E27FC236}">
                  <a16:creationId xmlns:a16="http://schemas.microsoft.com/office/drawing/2014/main" id="{00000000-0008-0000-0000-0000E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xdr:row>
          <xdr:rowOff>0</xdr:rowOff>
        </xdr:from>
        <xdr:to>
          <xdr:col>46</xdr:col>
          <xdr:colOff>28575</xdr:colOff>
          <xdr:row>32</xdr:row>
          <xdr:rowOff>209550</xdr:rowOff>
        </xdr:to>
        <xdr:sp macro="" textlink="">
          <xdr:nvSpPr>
            <xdr:cNvPr id="14565" name="Label1" hidden="1">
              <a:extLst>
                <a:ext uri="{63B3BB69-23CF-44E3-9099-C40C66FF867C}">
                  <a14:compatExt spid="_x0000_s14565"/>
                </a:ext>
                <a:ext uri="{FF2B5EF4-FFF2-40B4-BE49-F238E27FC236}">
                  <a16:creationId xmlns:a16="http://schemas.microsoft.com/office/drawing/2014/main" id="{00000000-0008-0000-0000-0000E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8</xdr:col>
      <xdr:colOff>43229</xdr:colOff>
      <xdr:row>2</xdr:row>
      <xdr:rowOff>47625</xdr:rowOff>
    </xdr:from>
    <xdr:ext cx="2938096" cy="478080"/>
    <xdr:sp macro="" textlink="">
      <xdr:nvSpPr>
        <xdr:cNvPr id="2" name="テキスト ボックス 1">
          <a:extLst>
            <a:ext uri="{FF2B5EF4-FFF2-40B4-BE49-F238E27FC236}">
              <a16:creationId xmlns:a16="http://schemas.microsoft.com/office/drawing/2014/main" id="{F5BE277C-53C6-3C45-1CC6-40D165386B0E}"/>
            </a:ext>
          </a:extLst>
        </xdr:cNvPr>
        <xdr:cNvSpPr txBox="1"/>
      </xdr:nvSpPr>
      <xdr:spPr>
        <a:xfrm>
          <a:off x="5129579" y="323850"/>
          <a:ext cx="2938096" cy="478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kern="1200">
              <a:solidFill>
                <a:srgbClr val="FF0000"/>
              </a:solidFill>
              <a:latin typeface="UD デジタル 教科書体 N" panose="02020400000000000000" pitchFamily="17" charset="-128"/>
              <a:ea typeface="UD デジタル 教科書体 N" panose="02020400000000000000" pitchFamily="17" charset="-128"/>
            </a:rPr>
            <a:t>※</a:t>
          </a:r>
          <a:r>
            <a:rPr kumimoji="1" lang="ja-JP" altLang="en-US" sz="1000" kern="1200">
              <a:solidFill>
                <a:srgbClr val="FF0000"/>
              </a:solidFill>
              <a:latin typeface="UD デジタル 教科書体 N" panose="02020400000000000000" pitchFamily="17" charset="-128"/>
              <a:ea typeface="UD デジタル 教科書体 N" panose="02020400000000000000" pitchFamily="17" charset="-128"/>
            </a:rPr>
            <a:t>上部の</a:t>
          </a:r>
          <a:r>
            <a:rPr kumimoji="1" lang="en-US" altLang="ja-JP" sz="1000" kern="1200">
              <a:solidFill>
                <a:srgbClr val="FF0000"/>
              </a:solidFill>
              <a:latin typeface="UD デジタル 教科書体 N" panose="02020400000000000000" pitchFamily="17" charset="-128"/>
              <a:ea typeface="UD デジタル 教科書体 N" panose="02020400000000000000" pitchFamily="17" charset="-128"/>
            </a:rPr>
            <a:t>【</a:t>
          </a:r>
          <a:r>
            <a:rPr kumimoji="1" lang="ja-JP" altLang="en-US" sz="1000" kern="1200">
              <a:solidFill>
                <a:srgbClr val="FF0000"/>
              </a:solidFill>
              <a:latin typeface="UD デジタル 教科書体 N" panose="02020400000000000000" pitchFamily="17" charset="-128"/>
              <a:ea typeface="UD デジタル 教科書体 N" panose="02020400000000000000" pitchFamily="17" charset="-128"/>
            </a:rPr>
            <a:t>＋</a:t>
          </a:r>
          <a:r>
            <a:rPr kumimoji="1" lang="en-US" altLang="ja-JP" sz="1000" kern="1200">
              <a:solidFill>
                <a:srgbClr val="FF0000"/>
              </a:solidFill>
              <a:latin typeface="UD デジタル 教科書体 N" panose="02020400000000000000" pitchFamily="17" charset="-128"/>
              <a:ea typeface="UD デジタル 教科書体 N" panose="02020400000000000000" pitchFamily="17" charset="-128"/>
            </a:rPr>
            <a:t>】</a:t>
          </a:r>
          <a:r>
            <a:rPr kumimoji="1" lang="ja-JP" altLang="en-US" sz="1000" kern="1200">
              <a:solidFill>
                <a:srgbClr val="FF0000"/>
              </a:solidFill>
              <a:latin typeface="UD デジタル 教科書体 N" panose="02020400000000000000" pitchFamily="17" charset="-128"/>
              <a:ea typeface="UD デジタル 教科書体 N" panose="02020400000000000000" pitchFamily="17" charset="-128"/>
            </a:rPr>
            <a:t>をクリックするとスキルの具体例が閲覧できます。</a:t>
          </a:r>
          <a:r>
            <a:rPr kumimoji="1" lang="en-US" altLang="ja-JP" sz="1000" kern="1200">
              <a:solidFill>
                <a:srgbClr val="FF0000"/>
              </a:solidFill>
              <a:latin typeface="UD デジタル 教科書体 N" panose="02020400000000000000" pitchFamily="17" charset="-128"/>
              <a:ea typeface="UD デジタル 教科書体 N" panose="02020400000000000000" pitchFamily="17" charset="-128"/>
            </a:rPr>
            <a:t>【</a:t>
          </a:r>
          <a:r>
            <a:rPr kumimoji="1" lang="ja-JP" altLang="en-US" sz="1000" kern="1200">
              <a:solidFill>
                <a:srgbClr val="FF0000"/>
              </a:solidFill>
              <a:latin typeface="UD デジタル 教科書体 N" panose="02020400000000000000" pitchFamily="17" charset="-128"/>
              <a:ea typeface="UD デジタル 教科書体 N" panose="02020400000000000000" pitchFamily="17" charset="-128"/>
            </a:rPr>
            <a:t>ー</a:t>
          </a:r>
          <a:r>
            <a:rPr kumimoji="1" lang="en-US" altLang="ja-JP" sz="1000" kern="1200">
              <a:solidFill>
                <a:srgbClr val="FF0000"/>
              </a:solidFill>
              <a:latin typeface="UD デジタル 教科書体 N" panose="02020400000000000000" pitchFamily="17" charset="-128"/>
              <a:ea typeface="UD デジタル 教科書体 N" panose="02020400000000000000" pitchFamily="17" charset="-128"/>
            </a:rPr>
            <a:t>】</a:t>
          </a:r>
          <a:r>
            <a:rPr kumimoji="1" lang="ja-JP" altLang="en-US" sz="1000" kern="1200">
              <a:solidFill>
                <a:srgbClr val="FF0000"/>
              </a:solidFill>
              <a:latin typeface="UD デジタル 教科書体 N" panose="02020400000000000000" pitchFamily="17" charset="-128"/>
              <a:ea typeface="UD デジタル 教科書体 N" panose="02020400000000000000" pitchFamily="17" charset="-128"/>
            </a:rPr>
            <a:t>で隠れます。</a:t>
          </a:r>
        </a:p>
      </xdr:txBody>
    </xdr:sp>
    <xdr:clientData/>
  </xdr:oneCellAnchor>
  <mc:AlternateContent xmlns:mc="http://schemas.openxmlformats.org/markup-compatibility/2006">
    <mc:Choice xmlns:a14="http://schemas.microsoft.com/office/drawing/2010/main" Requires="a14">
      <xdr:twoCellAnchor editAs="oneCell">
        <xdr:from>
          <xdr:col>3</xdr:col>
          <xdr:colOff>28575</xdr:colOff>
          <xdr:row>5</xdr:row>
          <xdr:rowOff>171450</xdr:rowOff>
        </xdr:from>
        <xdr:to>
          <xdr:col>4</xdr:col>
          <xdr:colOff>38100</xdr:colOff>
          <xdr:row>7</xdr:row>
          <xdr:rowOff>28575</xdr:rowOff>
        </xdr:to>
        <xdr:sp macro="" textlink="">
          <xdr:nvSpPr>
            <xdr:cNvPr id="14566" name="Option Button 230" hidden="1">
              <a:extLst>
                <a:ext uri="{63B3BB69-23CF-44E3-9099-C40C66FF867C}">
                  <a14:compatExt spid="_x0000_s14566"/>
                </a:ext>
                <a:ext uri="{FF2B5EF4-FFF2-40B4-BE49-F238E27FC236}">
                  <a16:creationId xmlns:a16="http://schemas.microsoft.com/office/drawing/2014/main" id="{00000000-0008-0000-0000-0000E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161925</xdr:rowOff>
        </xdr:from>
        <xdr:to>
          <xdr:col>3</xdr:col>
          <xdr:colOff>238125</xdr:colOff>
          <xdr:row>8</xdr:row>
          <xdr:rowOff>9525</xdr:rowOff>
        </xdr:to>
        <xdr:sp macro="" textlink="">
          <xdr:nvSpPr>
            <xdr:cNvPr id="14567" name="Option Button 231" hidden="1">
              <a:extLst>
                <a:ext uri="{63B3BB69-23CF-44E3-9099-C40C66FF867C}">
                  <a14:compatExt spid="_x0000_s14567"/>
                </a:ext>
                <a:ext uri="{FF2B5EF4-FFF2-40B4-BE49-F238E27FC236}">
                  <a16:creationId xmlns:a16="http://schemas.microsoft.com/office/drawing/2014/main" id="{00000000-0008-0000-0000-0000E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152400</xdr:rowOff>
        </xdr:from>
        <xdr:to>
          <xdr:col>4</xdr:col>
          <xdr:colOff>85725</xdr:colOff>
          <xdr:row>9</xdr:row>
          <xdr:rowOff>0</xdr:rowOff>
        </xdr:to>
        <xdr:sp macro="" textlink="">
          <xdr:nvSpPr>
            <xdr:cNvPr id="14569" name="Option Button 233" hidden="1">
              <a:extLst>
                <a:ext uri="{63B3BB69-23CF-44E3-9099-C40C66FF867C}">
                  <a14:compatExt spid="_x0000_s14569"/>
                </a:ext>
                <a:ext uri="{FF2B5EF4-FFF2-40B4-BE49-F238E27FC236}">
                  <a16:creationId xmlns:a16="http://schemas.microsoft.com/office/drawing/2014/main" id="{00000000-0008-0000-0000-0000E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0</xdr:row>
          <xdr:rowOff>0</xdr:rowOff>
        </xdr:from>
        <xdr:to>
          <xdr:col>54</xdr:col>
          <xdr:colOff>314325</xdr:colOff>
          <xdr:row>50</xdr:row>
          <xdr:rowOff>57150</xdr:rowOff>
        </xdr:to>
        <xdr:sp macro="" textlink="">
          <xdr:nvSpPr>
            <xdr:cNvPr id="12361" name="Label2"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48359</xdr:colOff>
      <xdr:row>19</xdr:row>
      <xdr:rowOff>68874</xdr:rowOff>
    </xdr:from>
    <xdr:to>
      <xdr:col>26</xdr:col>
      <xdr:colOff>70339</xdr:colOff>
      <xdr:row>26</xdr:row>
      <xdr:rowOff>57211</xdr:rowOff>
    </xdr:to>
    <xdr:sp macro="" textlink="">
      <xdr:nvSpPr>
        <xdr:cNvPr id="12" name="吹き出し: 四角形 11">
          <a:extLst>
            <a:ext uri="{FF2B5EF4-FFF2-40B4-BE49-F238E27FC236}">
              <a16:creationId xmlns:a16="http://schemas.microsoft.com/office/drawing/2014/main" id="{00000000-0008-0000-0000-00000C000000}"/>
            </a:ext>
          </a:extLst>
        </xdr:cNvPr>
        <xdr:cNvSpPr/>
      </xdr:nvSpPr>
      <xdr:spPr>
        <a:xfrm>
          <a:off x="5734784" y="4259874"/>
          <a:ext cx="3565280" cy="750337"/>
        </a:xfrm>
        <a:prstGeom prst="wedgeRectCallout">
          <a:avLst>
            <a:gd name="adj1" fmla="val -1906"/>
            <a:gd name="adj2" fmla="val 41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81754</xdr:colOff>
      <xdr:row>6</xdr:row>
      <xdr:rowOff>69673</xdr:rowOff>
    </xdr:from>
    <xdr:to>
      <xdr:col>16</xdr:col>
      <xdr:colOff>231914</xdr:colOff>
      <xdr:row>18</xdr:row>
      <xdr:rowOff>652376</xdr:rowOff>
    </xdr:to>
    <xdr:graphicFrame macro="">
      <xdr:nvGraphicFramePr>
        <xdr:cNvPr id="4" name="グラフ 3" hidden="1">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58616</xdr:colOff>
      <xdr:row>21</xdr:row>
      <xdr:rowOff>4778</xdr:rowOff>
    </xdr:from>
    <xdr:to>
      <xdr:col>12</xdr:col>
      <xdr:colOff>0</xdr:colOff>
      <xdr:row>22</xdr:row>
      <xdr:rowOff>62756</xdr:rowOff>
    </xdr:to>
    <xdr:sp macro="" textlink="">
      <xdr:nvSpPr>
        <xdr:cNvPr id="5" name="テキスト ボックス 5">
          <a:extLst>
            <a:ext uri="{FF2B5EF4-FFF2-40B4-BE49-F238E27FC236}">
              <a16:creationId xmlns:a16="http://schemas.microsoft.com/office/drawing/2014/main" id="{00000000-0008-0000-0000-000005000000}"/>
            </a:ext>
          </a:extLst>
        </xdr:cNvPr>
        <xdr:cNvSpPr txBox="1">
          <a:spLocks noChangeArrowheads="1"/>
        </xdr:cNvSpPr>
      </xdr:nvSpPr>
      <xdr:spPr bwMode="auto">
        <a:xfrm>
          <a:off x="2740270" y="4342316"/>
          <a:ext cx="1384788" cy="241152"/>
        </a:xfrm>
        <a:prstGeom prst="rect">
          <a:avLst/>
        </a:prstGeom>
        <a:noFill/>
        <a:ln w="6350">
          <a:noFill/>
          <a:miter lim="800000"/>
          <a:headEnd/>
          <a:tailEnd/>
        </a:ln>
      </xdr:spPr>
      <xdr:txBody>
        <a:bodyPr vertOverflow="clip" wrap="square" lIns="0" tIns="0" rIns="0" bIns="0" anchor="t" upright="1"/>
        <a:lstStyle/>
        <a:p>
          <a:pPr algn="l" rtl="0">
            <a:defRPr sz="1000"/>
          </a:pPr>
          <a:r>
            <a:rPr lang="ja-JP" altLang="en-US" sz="1000" b="1" i="0" u="none" strike="noStrike" baseline="0">
              <a:solidFill>
                <a:srgbClr val="FF0000"/>
              </a:solidFill>
              <a:latin typeface="ＭＳ 明朝" panose="02020609040205080304" pitchFamily="17" charset="-128"/>
              <a:ea typeface="ＭＳ 明朝" panose="02020609040205080304" pitchFamily="17" charset="-128"/>
            </a:rPr>
            <a:t>チェックの結果（点）</a:t>
          </a:r>
          <a:endParaRPr lang="ja-JP" altLang="en-US" sz="1000" b="1" i="0" u="none" strike="noStrike" baseline="0">
            <a:solidFill>
              <a:srgbClr val="FF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34</xdr:col>
      <xdr:colOff>33961</xdr:colOff>
      <xdr:row>2</xdr:row>
      <xdr:rowOff>471951</xdr:rowOff>
    </xdr:from>
    <xdr:to>
      <xdr:col>34</xdr:col>
      <xdr:colOff>587653</xdr:colOff>
      <xdr:row>3</xdr:row>
      <xdr:rowOff>104775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a:spLocks noChangeArrowheads="1"/>
        </xdr:cNvSpPr>
      </xdr:nvSpPr>
      <xdr:spPr bwMode="auto">
        <a:xfrm>
          <a:off x="13054636" y="957726"/>
          <a:ext cx="553692" cy="156699"/>
        </a:xfrm>
        <a:prstGeom prst="rect">
          <a:avLst/>
        </a:prstGeom>
        <a:noFill/>
        <a:ln w="6350">
          <a:noFill/>
          <a:miter lim="800000"/>
          <a:headEnd/>
          <a:tailEnd/>
        </a:ln>
      </xdr:spPr>
      <xdr:txBody>
        <a:bodyPr vertOverflow="clip" wrap="square" lIns="0" tIns="0" rIns="0" bIns="0" anchor="t" upright="1"/>
        <a:lstStyle/>
        <a:p>
          <a:pPr algn="l" rtl="0">
            <a:defRPr sz="1000"/>
          </a:pPr>
          <a:r>
            <a:rPr lang="ja-JP" altLang="en-US" sz="1000" b="1" i="0" u="none" strike="noStrike" baseline="0">
              <a:solidFill>
                <a:schemeClr val="bg1"/>
              </a:solidFill>
              <a:latin typeface="ＭＳ 明朝" panose="02020609040205080304" pitchFamily="17" charset="-128"/>
              <a:ea typeface="ＭＳ 明朝" panose="02020609040205080304" pitchFamily="17" charset="-128"/>
            </a:rPr>
            <a:t>終り</a:t>
          </a:r>
          <a:r>
            <a:rPr lang="ja-JP" altLang="en-US" sz="1000" b="1" i="0" u="none" strike="noStrike" baseline="0">
              <a:solidFill>
                <a:schemeClr val="bg1"/>
              </a:solidFill>
              <a:latin typeface="ＭＳ 明朝" panose="02020609040205080304" pitchFamily="17" charset="-128"/>
              <a:ea typeface="ＭＳ 明朝" panose="02020609040205080304" pitchFamily="17" charset="-128"/>
              <a:cs typeface="Times New Roman"/>
            </a:rPr>
            <a:t>青</a:t>
          </a:r>
          <a:endParaRPr lang="ja-JP" altLang="en-US" sz="800" b="1" i="0" u="none" strike="noStrike" baseline="0">
            <a:solidFill>
              <a:schemeClr val="bg1"/>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1</xdr:col>
      <xdr:colOff>75819</xdr:colOff>
      <xdr:row>1</xdr:row>
      <xdr:rowOff>21820</xdr:rowOff>
    </xdr:from>
    <xdr:to>
      <xdr:col>8</xdr:col>
      <xdr:colOff>257174</xdr:colOff>
      <xdr:row>2</xdr:row>
      <xdr:rowOff>7327</xdr:rowOff>
    </xdr:to>
    <xdr:sp macro="" textlink="">
      <xdr:nvSpPr>
        <xdr:cNvPr id="7" name="テキスト ボックス 5">
          <a:extLst>
            <a:ext uri="{FF2B5EF4-FFF2-40B4-BE49-F238E27FC236}">
              <a16:creationId xmlns:a16="http://schemas.microsoft.com/office/drawing/2014/main" id="{00000000-0008-0000-0000-000007000000}"/>
            </a:ext>
          </a:extLst>
        </xdr:cNvPr>
        <xdr:cNvSpPr txBox="1">
          <a:spLocks noChangeArrowheads="1"/>
        </xdr:cNvSpPr>
      </xdr:nvSpPr>
      <xdr:spPr bwMode="auto">
        <a:xfrm>
          <a:off x="152019" y="117070"/>
          <a:ext cx="2791205" cy="376032"/>
        </a:xfrm>
        <a:prstGeom prst="rect">
          <a:avLst/>
        </a:prstGeom>
        <a:noFill/>
        <a:ln w="6350">
          <a:noFill/>
          <a:miter lim="800000"/>
          <a:headEnd/>
          <a:tailEnd/>
        </a:ln>
      </xdr:spPr>
      <xdr:txBody>
        <a:bodyPr vertOverflow="clip" wrap="square" lIns="0" tIns="0" rIns="0" bIns="0" anchor="t" upright="1"/>
        <a:lstStyle/>
        <a:p>
          <a:pPr algn="l" rtl="0">
            <a:defRPr sz="1000"/>
          </a:pPr>
          <a:r>
            <a:rPr lang="ja-JP" altLang="en-US" sz="1800" b="0" i="0" u="none" strike="noStrike" baseline="0">
              <a:solidFill>
                <a:srgbClr val="000000"/>
              </a:solidFill>
              <a:latin typeface="ＭＳ ゴシック" panose="020B0609070205080204" pitchFamily="49" charset="-128"/>
              <a:ea typeface="ＭＳ ゴシック" panose="020B0609070205080204" pitchFamily="49" charset="-128"/>
            </a:rPr>
            <a:t>令和８年度 </a:t>
          </a:r>
          <a:r>
            <a:rPr lang="ja-JP" altLang="en-US" sz="2000" b="0" i="0" u="none" strike="noStrike" baseline="0">
              <a:solidFill>
                <a:srgbClr val="000000"/>
              </a:solidFill>
              <a:latin typeface="ＭＳ ゴシック" panose="020B0609070205080204" pitchFamily="49" charset="-128"/>
              <a:ea typeface="ＭＳ ゴシック" panose="020B0609070205080204" pitchFamily="49" charset="-128"/>
            </a:rPr>
            <a:t>私の研修</a:t>
          </a:r>
          <a:endParaRPr lang="en-US" altLang="ja-JP" sz="2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ja-JP" altLang="en-US" sz="20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19</xdr:col>
      <xdr:colOff>112612</xdr:colOff>
      <xdr:row>1</xdr:row>
      <xdr:rowOff>19050</xdr:rowOff>
    </xdr:from>
    <xdr:to>
      <xdr:col>32</xdr:col>
      <xdr:colOff>129176</xdr:colOff>
      <xdr:row>3</xdr:row>
      <xdr:rowOff>280685</xdr:rowOff>
    </xdr:to>
    <xdr:sp macro="" textlink="">
      <xdr:nvSpPr>
        <xdr:cNvPr id="79" name="吹き出し: 四角形 78">
          <a:extLst>
            <a:ext uri="{FF2B5EF4-FFF2-40B4-BE49-F238E27FC236}">
              <a16:creationId xmlns:a16="http://schemas.microsoft.com/office/drawing/2014/main" id="{00000000-0008-0000-0000-00004F000000}"/>
            </a:ext>
          </a:extLst>
        </xdr:cNvPr>
        <xdr:cNvSpPr/>
      </xdr:nvSpPr>
      <xdr:spPr>
        <a:xfrm>
          <a:off x="5913337" y="114300"/>
          <a:ext cx="5864914" cy="1176035"/>
        </a:xfrm>
        <a:prstGeom prst="wedgeRectCallout">
          <a:avLst>
            <a:gd name="adj1" fmla="val -1906"/>
            <a:gd name="adj2" fmla="val 41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209550</xdr:colOff>
          <xdr:row>1</xdr:row>
          <xdr:rowOff>114300</xdr:rowOff>
        </xdr:from>
        <xdr:to>
          <xdr:col>32</xdr:col>
          <xdr:colOff>66675</xdr:colOff>
          <xdr:row>3</xdr:row>
          <xdr:rowOff>142875</xdr:rowOff>
        </xdr:to>
        <xdr:sp macro="" textlink="">
          <xdr:nvSpPr>
            <xdr:cNvPr id="12360" name="Label1"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36448</xdr:colOff>
      <xdr:row>4</xdr:row>
      <xdr:rowOff>118823</xdr:rowOff>
    </xdr:from>
    <xdr:to>
      <xdr:col>16</xdr:col>
      <xdr:colOff>244977</xdr:colOff>
      <xdr:row>19</xdr:row>
      <xdr:rowOff>60845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19</xdr:col>
      <xdr:colOff>11768</xdr:colOff>
      <xdr:row>26</xdr:row>
      <xdr:rowOff>118312</xdr:rowOff>
    </xdr:from>
    <xdr:to>
      <xdr:col>32</xdr:col>
      <xdr:colOff>248528</xdr:colOff>
      <xdr:row>49</xdr:row>
      <xdr:rowOff>97081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5814691" y="4873485"/>
          <a:ext cx="6076318" cy="5136923"/>
        </a:xfrm>
        <a:prstGeom prst="rect">
          <a:avLst/>
        </a:prstGeom>
        <a:ln>
          <a:solidFill>
            <a:schemeClr val="accent1"/>
          </a:solidFill>
        </a:ln>
      </xdr:spPr>
    </xdr:pic>
    <xdr:clientData/>
  </xdr:twoCellAnchor>
  <xdr:twoCellAnchor>
    <xdr:from>
      <xdr:col>19</xdr:col>
      <xdr:colOff>150675</xdr:colOff>
      <xdr:row>4</xdr:row>
      <xdr:rowOff>734</xdr:rowOff>
    </xdr:from>
    <xdr:to>
      <xdr:col>24</xdr:col>
      <xdr:colOff>291481</xdr:colOff>
      <xdr:row>18</xdr:row>
      <xdr:rowOff>11294</xdr:rowOff>
    </xdr:to>
    <xdr:graphicFrame macro="">
      <xdr:nvGraphicFramePr>
        <xdr:cNvPr id="14" name="グラフ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18</xdr:col>
          <xdr:colOff>85725</xdr:colOff>
          <xdr:row>19</xdr:row>
          <xdr:rowOff>57150</xdr:rowOff>
        </xdr:from>
        <xdr:to>
          <xdr:col>26</xdr:col>
          <xdr:colOff>57150</xdr:colOff>
          <xdr:row>26</xdr:row>
          <xdr:rowOff>85725</xdr:rowOff>
        </xdr:to>
        <xdr:sp macro="" textlink="">
          <xdr:nvSpPr>
            <xdr:cNvPr id="12362" name="Group Box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20</xdr:row>
          <xdr:rowOff>9525</xdr:rowOff>
        </xdr:from>
        <xdr:to>
          <xdr:col>25</xdr:col>
          <xdr:colOff>247650</xdr:colOff>
          <xdr:row>21</xdr:row>
          <xdr:rowOff>76200</xdr:rowOff>
        </xdr:to>
        <xdr:sp macro="" textlink="">
          <xdr:nvSpPr>
            <xdr:cNvPr id="12363" name="Option Button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Ｃ～Ｄをそれぞれの平均値で表示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21</xdr:row>
          <xdr:rowOff>85725</xdr:rowOff>
        </xdr:from>
        <xdr:to>
          <xdr:col>25</xdr:col>
          <xdr:colOff>381000</xdr:colOff>
          <xdr:row>22</xdr:row>
          <xdr:rowOff>152400</xdr:rowOff>
        </xdr:to>
        <xdr:sp macro="" textlink="">
          <xdr:nvSpPr>
            <xdr:cNvPr id="12364" name="Option Button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Ｃ～Ｄをそれぞれの最高値で表示</a:t>
              </a:r>
            </a:p>
          </xdr:txBody>
        </xdr:sp>
        <xdr:clientData/>
      </xdr:twoCellAnchor>
    </mc:Choice>
    <mc:Fallback/>
  </mc:AlternateContent>
  <xdr:twoCellAnchor>
    <xdr:from>
      <xdr:col>18</xdr:col>
      <xdr:colOff>87923</xdr:colOff>
      <xdr:row>19</xdr:row>
      <xdr:rowOff>124559</xdr:rowOff>
    </xdr:from>
    <xdr:to>
      <xdr:col>20</xdr:col>
      <xdr:colOff>893886</xdr:colOff>
      <xdr:row>26</xdr:row>
      <xdr:rowOff>7328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773615" y="4110405"/>
          <a:ext cx="1208944" cy="652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50"/>
            <a:t>Ｃ～Ｅまでの資質能力の点数化の方法を選択できます</a:t>
          </a:r>
          <a:endParaRPr kumimoji="1" lang="en-US" altLang="ja-JP" sz="1050"/>
        </a:p>
      </xdr:txBody>
    </xdr:sp>
    <xdr:clientData/>
  </xdr:twoCellAnchor>
  <xdr:twoCellAnchor editAs="oneCell">
    <xdr:from>
      <xdr:col>2</xdr:col>
      <xdr:colOff>85725</xdr:colOff>
      <xdr:row>44</xdr:row>
      <xdr:rowOff>93666</xdr:rowOff>
    </xdr:from>
    <xdr:to>
      <xdr:col>14</xdr:col>
      <xdr:colOff>285750</xdr:colOff>
      <xdr:row>84</xdr:row>
      <xdr:rowOff>122763</xdr:rowOff>
    </xdr:to>
    <xdr:pic>
      <xdr:nvPicPr>
        <xdr:cNvPr id="10" name="図 9">
          <a:extLst>
            <a:ext uri="{FF2B5EF4-FFF2-40B4-BE49-F238E27FC236}">
              <a16:creationId xmlns:a16="http://schemas.microsoft.com/office/drawing/2014/main" id="{89DCEBD3-71F2-4C6C-9EC0-953171E090B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9575" y="9028116"/>
          <a:ext cx="4638675" cy="8563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54220</xdr:colOff>
      <xdr:row>22</xdr:row>
      <xdr:rowOff>27491</xdr:rowOff>
    </xdr:from>
    <xdr:to>
      <xdr:col>11</xdr:col>
      <xdr:colOff>300404</xdr:colOff>
      <xdr:row>26</xdr:row>
      <xdr:rowOff>37844</xdr:rowOff>
    </xdr:to>
    <xdr:sp macro="" textlink="">
      <xdr:nvSpPr>
        <xdr:cNvPr id="9" name="テキスト ボックス 5">
          <a:extLst>
            <a:ext uri="{FF2B5EF4-FFF2-40B4-BE49-F238E27FC236}">
              <a16:creationId xmlns:a16="http://schemas.microsoft.com/office/drawing/2014/main" id="{A5B62F11-27FE-42CE-B00A-FB0FDCCD60B2}"/>
            </a:ext>
          </a:extLst>
        </xdr:cNvPr>
        <xdr:cNvSpPr txBox="1">
          <a:spLocks noChangeArrowheads="1"/>
        </xdr:cNvSpPr>
      </xdr:nvSpPr>
      <xdr:spPr bwMode="auto">
        <a:xfrm>
          <a:off x="2740270" y="4675691"/>
          <a:ext cx="1379659" cy="238953"/>
        </a:xfrm>
        <a:prstGeom prst="rect">
          <a:avLst/>
        </a:prstGeom>
        <a:noFill/>
        <a:ln w="6350">
          <a:noFill/>
          <a:miter lim="800000"/>
          <a:headEnd/>
          <a:tailEnd/>
        </a:ln>
      </xdr:spPr>
      <xdr:txBody>
        <a:bodyPr vertOverflow="clip" wrap="square" lIns="0" tIns="0" rIns="0" bIns="0" anchor="t" upright="1"/>
        <a:lstStyle/>
        <a:p>
          <a:pPr algn="l" rtl="0">
            <a:defRPr sz="1000"/>
          </a:pPr>
          <a:r>
            <a:rPr lang="ja-JP" altLang="en-US" sz="1000" b="1" i="0" u="none" strike="noStrike" baseline="0">
              <a:solidFill>
                <a:srgbClr val="00B0F0"/>
              </a:solidFill>
              <a:latin typeface="ＭＳ 明朝" panose="02020609040205080304" pitchFamily="17" charset="-128"/>
              <a:ea typeface="ＭＳ 明朝" panose="02020609040205080304" pitchFamily="17" charset="-128"/>
              <a:cs typeface="+mn-cs"/>
            </a:rPr>
            <a:t>研修講座の選択（青）</a:t>
          </a:r>
          <a:endParaRPr lang="ja-JP" altLang="en-US" sz="1000" b="1" i="0" u="none" strike="noStrike" baseline="0">
            <a:solidFill>
              <a:srgbClr val="00B0F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26</xdr:col>
      <xdr:colOff>76934</xdr:colOff>
      <xdr:row>19</xdr:row>
      <xdr:rowOff>21249</xdr:rowOff>
    </xdr:from>
    <xdr:to>
      <xdr:col>32</xdr:col>
      <xdr:colOff>247650</xdr:colOff>
      <xdr:row>26</xdr:row>
      <xdr:rowOff>57150</xdr:rowOff>
    </xdr:to>
    <xdr:sp macro="" textlink="">
      <xdr:nvSpPr>
        <xdr:cNvPr id="11" name="吹き出し: 四角形 10">
          <a:extLst>
            <a:ext uri="{FF2B5EF4-FFF2-40B4-BE49-F238E27FC236}">
              <a16:creationId xmlns:a16="http://schemas.microsoft.com/office/drawing/2014/main" id="{03546FCB-C780-4F96-B76D-449D060B5E4C}"/>
            </a:ext>
          </a:extLst>
        </xdr:cNvPr>
        <xdr:cNvSpPr/>
      </xdr:nvSpPr>
      <xdr:spPr>
        <a:xfrm>
          <a:off x="9306659" y="4212249"/>
          <a:ext cx="2590066" cy="797901"/>
        </a:xfrm>
        <a:prstGeom prst="wedgeRectCallout">
          <a:avLst>
            <a:gd name="adj1" fmla="val -1906"/>
            <a:gd name="adj2" fmla="val 41723"/>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180975</xdr:colOff>
      <xdr:row>19</xdr:row>
      <xdr:rowOff>66676</xdr:rowOff>
    </xdr:from>
    <xdr:to>
      <xdr:col>29</xdr:col>
      <xdr:colOff>224938</xdr:colOff>
      <xdr:row>25</xdr:row>
      <xdr:rowOff>25645</xdr:rowOff>
    </xdr:to>
    <xdr:sp macro="" textlink="">
      <xdr:nvSpPr>
        <xdr:cNvPr id="13" name="テキスト ボックス 12">
          <a:extLst>
            <a:ext uri="{FF2B5EF4-FFF2-40B4-BE49-F238E27FC236}">
              <a16:creationId xmlns:a16="http://schemas.microsoft.com/office/drawing/2014/main" id="{F5EEFC07-4D6F-4F62-B66A-1401810CABCD}"/>
            </a:ext>
          </a:extLst>
        </xdr:cNvPr>
        <xdr:cNvSpPr txBox="1"/>
      </xdr:nvSpPr>
      <xdr:spPr>
        <a:xfrm>
          <a:off x="9410700" y="4257676"/>
          <a:ext cx="1206013" cy="673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50"/>
            <a:t>研修講座を選択した結果の情報を青色グラフで表示する。 </a:t>
          </a:r>
          <a:endParaRPr kumimoji="1" lang="en-US" altLang="ja-JP" sz="1050"/>
        </a:p>
      </xdr:txBody>
    </xdr:sp>
    <xdr:clientData/>
  </xdr:twoCellAnchor>
  <mc:AlternateContent xmlns:mc="http://schemas.openxmlformats.org/markup-compatibility/2006">
    <mc:Choice xmlns:a14="http://schemas.microsoft.com/office/drawing/2010/main" Requires="a14">
      <xdr:twoCellAnchor editAs="oneCell">
        <xdr:from>
          <xdr:col>26</xdr:col>
          <xdr:colOff>95250</xdr:colOff>
          <xdr:row>19</xdr:row>
          <xdr:rowOff>38100</xdr:rowOff>
        </xdr:from>
        <xdr:to>
          <xdr:col>32</xdr:col>
          <xdr:colOff>228600</xdr:colOff>
          <xdr:row>26</xdr:row>
          <xdr:rowOff>19050</xdr:rowOff>
        </xdr:to>
        <xdr:sp macro="" textlink="">
          <xdr:nvSpPr>
            <xdr:cNvPr id="12365" name="Group Box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323850</xdr:colOff>
          <xdr:row>20</xdr:row>
          <xdr:rowOff>19050</xdr:rowOff>
        </xdr:from>
        <xdr:to>
          <xdr:col>31</xdr:col>
          <xdr:colOff>361950</xdr:colOff>
          <xdr:row>21</xdr:row>
          <xdr:rowOff>85725</xdr:rowOff>
        </xdr:to>
        <xdr:sp macro="" textlink="">
          <xdr:nvSpPr>
            <xdr:cNvPr id="12366" name="Option Button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表示する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314325</xdr:colOff>
          <xdr:row>21</xdr:row>
          <xdr:rowOff>66675</xdr:rowOff>
        </xdr:from>
        <xdr:to>
          <xdr:col>31</xdr:col>
          <xdr:colOff>400050</xdr:colOff>
          <xdr:row>22</xdr:row>
          <xdr:rowOff>133350</xdr:rowOff>
        </xdr:to>
        <xdr:sp macro="" textlink="">
          <xdr:nvSpPr>
            <xdr:cNvPr id="12368" name="Option Button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表示しない</a:t>
              </a:r>
            </a:p>
          </xdr:txBody>
        </xdr:sp>
        <xdr:clientData/>
      </xdr:twoCellAnchor>
    </mc:Choice>
    <mc:Fallback/>
  </mc:AlternateContent>
</xdr:wsDr>
</file>

<file path=xl/drawings/drawing3.xml><?xml version="1.0" encoding="utf-8"?>
<c:userShapes xmlns:c="http://schemas.openxmlformats.org/drawingml/2006/chart">
  <cdr:relSizeAnchor xmlns:cdr="http://schemas.openxmlformats.org/drawingml/2006/chartDrawing">
    <cdr:from>
      <cdr:x>0</cdr:x>
      <cdr:y>0.02349</cdr:y>
    </cdr:from>
    <cdr:to>
      <cdr:x>1</cdr:x>
      <cdr:y>0.12081</cdr:y>
    </cdr:to>
    <cdr:sp macro="" textlink="">
      <cdr:nvSpPr>
        <cdr:cNvPr id="2" name="正方形/長方形 1">
          <a:extLst xmlns:a="http://schemas.openxmlformats.org/drawingml/2006/main">
            <a:ext uri="{FF2B5EF4-FFF2-40B4-BE49-F238E27FC236}">
              <a16:creationId xmlns:a16="http://schemas.microsoft.com/office/drawing/2014/main" id="{00000000-0008-0000-0000-000054000000}"/>
            </a:ext>
          </a:extLst>
        </cdr:cNvPr>
        <cdr:cNvSpPr/>
      </cdr:nvSpPr>
      <cdr:spPr>
        <a:xfrm xmlns:a="http://schemas.openxmlformats.org/drawingml/2006/main">
          <a:off x="0" y="57979"/>
          <a:ext cx="2733259" cy="24020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91440" tIns="45720" rIns="91440" bIns="45720" rtlCol="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1050" b="0" cap="none" spc="0">
              <a:ln>
                <a:noFill/>
              </a:ln>
              <a:solidFill>
                <a:schemeClr val="tx1"/>
              </a:solidFill>
              <a:effectLst/>
            </a:rPr>
            <a:t>（資質能力とそれを支える１４スキル）</a:t>
          </a:r>
        </a:p>
      </cdr:txBody>
    </cdr:sp>
  </cdr:relSizeAnchor>
</c:userShapes>
</file>

<file path=xl/drawings/drawing4.xml><?xml version="1.0" encoding="utf-8"?>
<c:userShapes xmlns:c="http://schemas.openxmlformats.org/drawingml/2006/chart">
  <cdr:relSizeAnchor xmlns:cdr="http://schemas.openxmlformats.org/drawingml/2006/chartDrawing">
    <cdr:from>
      <cdr:x>0.23876</cdr:x>
      <cdr:y>0.00043</cdr:y>
    </cdr:from>
    <cdr:to>
      <cdr:x>0.83178</cdr:x>
      <cdr:y>0.0949</cdr:y>
    </cdr:to>
    <cdr:sp macro="" textlink="">
      <cdr:nvSpPr>
        <cdr:cNvPr id="2" name="正方形/長方形 1">
          <a:extLst xmlns:a="http://schemas.openxmlformats.org/drawingml/2006/main">
            <a:ext uri="{FF2B5EF4-FFF2-40B4-BE49-F238E27FC236}">
              <a16:creationId xmlns:a16="http://schemas.microsoft.com/office/drawing/2014/main" id="{00000000-0008-0000-0000-000054000000}"/>
            </a:ext>
          </a:extLst>
        </cdr:cNvPr>
        <cdr:cNvSpPr/>
      </cdr:nvSpPr>
      <cdr:spPr>
        <a:xfrm xmlns:a="http://schemas.openxmlformats.org/drawingml/2006/main">
          <a:off x="680278" y="1104"/>
          <a:ext cx="1689651" cy="24019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91440" tIns="45720" rIns="91440" bIns="45720" rtlCol="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1050" b="0" cap="none" spc="0">
              <a:ln>
                <a:noFill/>
              </a:ln>
              <a:solidFill>
                <a:schemeClr val="tx1"/>
              </a:solidFill>
              <a:effectLst/>
            </a:rPr>
            <a:t>（５つの資質能力）</a:t>
          </a:r>
        </a:p>
      </cdr:txBody>
    </cdr:sp>
  </cdr:relSizeAnchor>
</c:userShapes>
</file>

<file path=xl/drawings/drawing5.xml><?xml version="1.0" encoding="utf-8"?>
<xdr:wsDr xmlns:xdr="http://schemas.openxmlformats.org/drawingml/2006/spreadsheetDrawing" xmlns:a="http://schemas.openxmlformats.org/drawingml/2006/main">
  <xdr:twoCellAnchor>
    <xdr:from>
      <xdr:col>17</xdr:col>
      <xdr:colOff>39501</xdr:colOff>
      <xdr:row>79</xdr:row>
      <xdr:rowOff>23892</xdr:rowOff>
    </xdr:from>
    <xdr:to>
      <xdr:col>21</xdr:col>
      <xdr:colOff>0</xdr:colOff>
      <xdr:row>90</xdr:row>
      <xdr:rowOff>49696</xdr:rowOff>
    </xdr:to>
    <xdr:cxnSp macro="">
      <xdr:nvCxnSpPr>
        <xdr:cNvPr id="3" name="直線コネクタ 2">
          <a:extLst>
            <a:ext uri="{FF2B5EF4-FFF2-40B4-BE49-F238E27FC236}">
              <a16:creationId xmlns:a16="http://schemas.microsoft.com/office/drawing/2014/main" id="{EE2610E0-AD25-46F0-8D11-1FFAAAF60625}"/>
            </a:ext>
          </a:extLst>
        </xdr:cNvPr>
        <xdr:cNvCxnSpPr/>
      </xdr:nvCxnSpPr>
      <xdr:spPr>
        <a:xfrm>
          <a:off x="5468751" y="14711442"/>
          <a:ext cx="455799" cy="19212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41413</xdr:colOff>
      <xdr:row>57</xdr:row>
      <xdr:rowOff>24848</xdr:rowOff>
    </xdr:from>
    <xdr:to>
      <xdr:col>20</xdr:col>
      <xdr:colOff>115957</xdr:colOff>
      <xdr:row>70</xdr:row>
      <xdr:rowOff>16566</xdr:rowOff>
    </xdr:to>
    <xdr:cxnSp macro="">
      <xdr:nvCxnSpPr>
        <xdr:cNvPr id="4" name="直線コネクタ 3">
          <a:extLst>
            <a:ext uri="{FF2B5EF4-FFF2-40B4-BE49-F238E27FC236}">
              <a16:creationId xmlns:a16="http://schemas.microsoft.com/office/drawing/2014/main" id="{7FDA683C-F381-415E-835F-D44604D72D44}"/>
            </a:ext>
          </a:extLst>
        </xdr:cNvPr>
        <xdr:cNvCxnSpPr/>
      </xdr:nvCxnSpPr>
      <xdr:spPr>
        <a:xfrm>
          <a:off x="5470663" y="10502348"/>
          <a:ext cx="446019" cy="26301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34086</xdr:colOff>
      <xdr:row>93</xdr:row>
      <xdr:rowOff>29944</xdr:rowOff>
    </xdr:from>
    <xdr:to>
      <xdr:col>36</xdr:col>
      <xdr:colOff>102577</xdr:colOff>
      <xdr:row>99</xdr:row>
      <xdr:rowOff>183174</xdr:rowOff>
    </xdr:to>
    <xdr:cxnSp macro="">
      <xdr:nvCxnSpPr>
        <xdr:cNvPr id="6" name="直線コネクタ 5">
          <a:extLst>
            <a:ext uri="{FF2B5EF4-FFF2-40B4-BE49-F238E27FC236}">
              <a16:creationId xmlns:a16="http://schemas.microsoft.com/office/drawing/2014/main" id="{7E7A80B6-F21F-4410-BBC0-8680E58DA1C3}"/>
            </a:ext>
          </a:extLst>
        </xdr:cNvPr>
        <xdr:cNvCxnSpPr/>
      </xdr:nvCxnSpPr>
      <xdr:spPr>
        <a:xfrm>
          <a:off x="5961567" y="17988232"/>
          <a:ext cx="1936856" cy="12962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29307</xdr:colOff>
      <xdr:row>100</xdr:row>
      <xdr:rowOff>7327</xdr:rowOff>
    </xdr:from>
    <xdr:to>
      <xdr:col>36</xdr:col>
      <xdr:colOff>114046</xdr:colOff>
      <xdr:row>106</xdr:row>
      <xdr:rowOff>160557</xdr:rowOff>
    </xdr:to>
    <xdr:cxnSp macro="">
      <xdr:nvCxnSpPr>
        <xdr:cNvPr id="7" name="直線コネクタ 6">
          <a:extLst>
            <a:ext uri="{FF2B5EF4-FFF2-40B4-BE49-F238E27FC236}">
              <a16:creationId xmlns:a16="http://schemas.microsoft.com/office/drawing/2014/main" id="{FD7184BC-B033-4ED2-808C-D66BE8E65903}"/>
            </a:ext>
          </a:extLst>
        </xdr:cNvPr>
        <xdr:cNvCxnSpPr/>
      </xdr:nvCxnSpPr>
      <xdr:spPr>
        <a:xfrm>
          <a:off x="5956788" y="19299115"/>
          <a:ext cx="1953104" cy="12962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18164</xdr:colOff>
      <xdr:row>91</xdr:row>
      <xdr:rowOff>180089</xdr:rowOff>
    </xdr:from>
    <xdr:to>
      <xdr:col>21</xdr:col>
      <xdr:colOff>8282</xdr:colOff>
      <xdr:row>93</xdr:row>
      <xdr:rowOff>0</xdr:rowOff>
    </xdr:to>
    <xdr:cxnSp macro="">
      <xdr:nvCxnSpPr>
        <xdr:cNvPr id="8" name="直線コネクタ 7">
          <a:extLst>
            <a:ext uri="{FF2B5EF4-FFF2-40B4-BE49-F238E27FC236}">
              <a16:creationId xmlns:a16="http://schemas.microsoft.com/office/drawing/2014/main" id="{362D25A3-205A-400B-AAB9-E0F553D36C73}"/>
            </a:ext>
          </a:extLst>
        </xdr:cNvPr>
        <xdr:cNvCxnSpPr/>
      </xdr:nvCxnSpPr>
      <xdr:spPr>
        <a:xfrm>
          <a:off x="5447414" y="16934564"/>
          <a:ext cx="485418" cy="181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73</xdr:row>
      <xdr:rowOff>0</xdr:rowOff>
    </xdr:from>
    <xdr:to>
      <xdr:col>39</xdr:col>
      <xdr:colOff>0</xdr:colOff>
      <xdr:row>81</xdr:row>
      <xdr:rowOff>6569</xdr:rowOff>
    </xdr:to>
    <xdr:cxnSp macro="">
      <xdr:nvCxnSpPr>
        <xdr:cNvPr id="9" name="直線コネクタ 8">
          <a:extLst>
            <a:ext uri="{FF2B5EF4-FFF2-40B4-BE49-F238E27FC236}">
              <a16:creationId xmlns:a16="http://schemas.microsoft.com/office/drawing/2014/main" id="{3FB621C5-399A-4875-AB46-BCE53D3665EE}"/>
            </a:ext>
          </a:extLst>
        </xdr:cNvPr>
        <xdr:cNvCxnSpPr/>
      </xdr:nvCxnSpPr>
      <xdr:spPr>
        <a:xfrm>
          <a:off x="7905750" y="13639800"/>
          <a:ext cx="0" cy="13972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15608</xdr:colOff>
      <xdr:row>117</xdr:row>
      <xdr:rowOff>181262</xdr:rowOff>
    </xdr:from>
    <xdr:to>
      <xdr:col>20</xdr:col>
      <xdr:colOff>118185</xdr:colOff>
      <xdr:row>119</xdr:row>
      <xdr:rowOff>160236</xdr:rowOff>
    </xdr:to>
    <xdr:cxnSp macro="">
      <xdr:nvCxnSpPr>
        <xdr:cNvPr id="10" name="直線コネクタ 9">
          <a:extLst>
            <a:ext uri="{FF2B5EF4-FFF2-40B4-BE49-F238E27FC236}">
              <a16:creationId xmlns:a16="http://schemas.microsoft.com/office/drawing/2014/main" id="{87D6EBA3-7360-4E4E-9763-F5AD4222FEE2}"/>
            </a:ext>
          </a:extLst>
        </xdr:cNvPr>
        <xdr:cNvCxnSpPr/>
      </xdr:nvCxnSpPr>
      <xdr:spPr>
        <a:xfrm>
          <a:off x="5444858" y="19040762"/>
          <a:ext cx="474052" cy="3313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7326</xdr:colOff>
      <xdr:row>73</xdr:row>
      <xdr:rowOff>171068</xdr:rowOff>
    </xdr:from>
    <xdr:to>
      <xdr:col>21</xdr:col>
      <xdr:colOff>0</xdr:colOff>
      <xdr:row>78</xdr:row>
      <xdr:rowOff>173935</xdr:rowOff>
    </xdr:to>
    <xdr:cxnSp macro="">
      <xdr:nvCxnSpPr>
        <xdr:cNvPr id="11" name="直線コネクタ 10">
          <a:extLst>
            <a:ext uri="{FF2B5EF4-FFF2-40B4-BE49-F238E27FC236}">
              <a16:creationId xmlns:a16="http://schemas.microsoft.com/office/drawing/2014/main" id="{312B7C18-8761-4701-A5F1-03E86934159E}"/>
            </a:ext>
          </a:extLst>
        </xdr:cNvPr>
        <xdr:cNvCxnSpPr/>
      </xdr:nvCxnSpPr>
      <xdr:spPr>
        <a:xfrm>
          <a:off x="5436576" y="13810868"/>
          <a:ext cx="487974" cy="8696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7327</xdr:colOff>
      <xdr:row>109</xdr:row>
      <xdr:rowOff>15611</xdr:rowOff>
    </xdr:from>
    <xdr:to>
      <xdr:col>20</xdr:col>
      <xdr:colOff>107674</xdr:colOff>
      <xdr:row>110</xdr:row>
      <xdr:rowOff>168519</xdr:rowOff>
    </xdr:to>
    <xdr:cxnSp macro="">
      <xdr:nvCxnSpPr>
        <xdr:cNvPr id="12" name="直線コネクタ 11">
          <a:extLst>
            <a:ext uri="{FF2B5EF4-FFF2-40B4-BE49-F238E27FC236}">
              <a16:creationId xmlns:a16="http://schemas.microsoft.com/office/drawing/2014/main" id="{A87C14BA-E52E-416E-A0BB-475A10953832}"/>
            </a:ext>
          </a:extLst>
        </xdr:cNvPr>
        <xdr:cNvCxnSpPr/>
      </xdr:nvCxnSpPr>
      <xdr:spPr>
        <a:xfrm>
          <a:off x="5436577" y="17484461"/>
          <a:ext cx="471822" cy="3243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46443</xdr:colOff>
      <xdr:row>69</xdr:row>
      <xdr:rowOff>157290</xdr:rowOff>
    </xdr:from>
    <xdr:to>
      <xdr:col>20</xdr:col>
      <xdr:colOff>99392</xdr:colOff>
      <xdr:row>73</xdr:row>
      <xdr:rowOff>132522</xdr:rowOff>
    </xdr:to>
    <xdr:cxnSp macro="">
      <xdr:nvCxnSpPr>
        <xdr:cNvPr id="13" name="直線コネクタ 12">
          <a:extLst>
            <a:ext uri="{FF2B5EF4-FFF2-40B4-BE49-F238E27FC236}">
              <a16:creationId xmlns:a16="http://schemas.microsoft.com/office/drawing/2014/main" id="{6D7740F6-61C7-4A27-BDDA-4918FEF0A6C8}"/>
            </a:ext>
          </a:extLst>
        </xdr:cNvPr>
        <xdr:cNvCxnSpPr/>
      </xdr:nvCxnSpPr>
      <xdr:spPr>
        <a:xfrm>
          <a:off x="5475693" y="13092240"/>
          <a:ext cx="424424" cy="6800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570219</xdr:colOff>
      <xdr:row>0</xdr:row>
      <xdr:rowOff>0</xdr:rowOff>
    </xdr:from>
    <xdr:to>
      <xdr:col>96</xdr:col>
      <xdr:colOff>422127</xdr:colOff>
      <xdr:row>4</xdr:row>
      <xdr:rowOff>178265</xdr:rowOff>
    </xdr:to>
    <xdr:sp macro="" textlink="">
      <xdr:nvSpPr>
        <xdr:cNvPr id="14" name="テキスト ボックス 13">
          <a:extLst>
            <a:ext uri="{FF2B5EF4-FFF2-40B4-BE49-F238E27FC236}">
              <a16:creationId xmlns:a16="http://schemas.microsoft.com/office/drawing/2014/main" id="{87530754-B631-43A4-AB2C-E597FEF70960}"/>
            </a:ext>
          </a:extLst>
        </xdr:cNvPr>
        <xdr:cNvSpPr txBox="1"/>
      </xdr:nvSpPr>
      <xdr:spPr>
        <a:xfrm>
          <a:off x="21296619" y="0"/>
          <a:ext cx="3280908" cy="949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重点：重点講座</a:t>
          </a:r>
        </a:p>
        <a:p>
          <a:pPr algn="ctr"/>
          <a:r>
            <a:rPr kumimoji="1" lang="ja-JP" altLang="en-US" sz="1100"/>
            <a:t>免：兼免許状更新講習</a:t>
          </a:r>
          <a:endParaRPr kumimoji="1" lang="en-US" altLang="ja-JP" sz="1100"/>
        </a:p>
        <a:p>
          <a:pPr algn="ctr"/>
          <a:r>
            <a:rPr kumimoji="1" lang="en-US" altLang="ja-JP" sz="1100"/>
            <a:t>=IF(</a:t>
          </a:r>
          <a:r>
            <a:rPr kumimoji="1" lang="ja-JP" altLang="en-US" sz="1100"/>
            <a:t>検索表</a:t>
          </a:r>
          <a:r>
            <a:rPr kumimoji="1" lang="en-US" altLang="ja-JP" sz="1100"/>
            <a:t>!GL2=1,"",VLOOKUP(</a:t>
          </a:r>
          <a:r>
            <a:rPr kumimoji="1" lang="ja-JP" altLang="en-US" sz="1100"/>
            <a:t>検索表</a:t>
          </a:r>
          <a:r>
            <a:rPr kumimoji="1" lang="en-US" altLang="ja-JP" sz="1100"/>
            <a:t>!GL2,'H30data(Out)'!$A$10:$H$25,8))</a:t>
          </a:r>
          <a:endParaRPr kumimoji="1" lang="ja-JP" altLang="en-US" sz="1100"/>
        </a:p>
      </xdr:txBody>
    </xdr:sp>
    <xdr:clientData/>
  </xdr:twoCellAnchor>
  <xdr:twoCellAnchor>
    <xdr:from>
      <xdr:col>37</xdr:col>
      <xdr:colOff>105050</xdr:colOff>
      <xdr:row>39</xdr:row>
      <xdr:rowOff>77848</xdr:rowOff>
    </xdr:from>
    <xdr:to>
      <xdr:col>39</xdr:col>
      <xdr:colOff>0</xdr:colOff>
      <xdr:row>43</xdr:row>
      <xdr:rowOff>64568</xdr:rowOff>
    </xdr:to>
    <xdr:cxnSp macro="">
      <xdr:nvCxnSpPr>
        <xdr:cNvPr id="15" name="直線コネクタ 14">
          <a:extLst>
            <a:ext uri="{FF2B5EF4-FFF2-40B4-BE49-F238E27FC236}">
              <a16:creationId xmlns:a16="http://schemas.microsoft.com/office/drawing/2014/main" id="{CCF06A92-2E77-4D77-9BF1-B5AFFF18978F}"/>
            </a:ext>
          </a:extLst>
        </xdr:cNvPr>
        <xdr:cNvCxnSpPr/>
      </xdr:nvCxnSpPr>
      <xdr:spPr>
        <a:xfrm>
          <a:off x="7905750" y="7459723"/>
          <a:ext cx="0" cy="6725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315058</xdr:colOff>
      <xdr:row>28</xdr:row>
      <xdr:rowOff>168519</xdr:rowOff>
    </xdr:from>
    <xdr:to>
      <xdr:col>39</xdr:col>
      <xdr:colOff>0</xdr:colOff>
      <xdr:row>29</xdr:row>
      <xdr:rowOff>167145</xdr:rowOff>
    </xdr:to>
    <xdr:cxnSp macro="">
      <xdr:nvCxnSpPr>
        <xdr:cNvPr id="16" name="直線コネクタ 15">
          <a:extLst>
            <a:ext uri="{FF2B5EF4-FFF2-40B4-BE49-F238E27FC236}">
              <a16:creationId xmlns:a16="http://schemas.microsoft.com/office/drawing/2014/main" id="{A0C77248-D934-47AE-B537-8F9ACC38B298}"/>
            </a:ext>
          </a:extLst>
        </xdr:cNvPr>
        <xdr:cNvCxnSpPr/>
      </xdr:nvCxnSpPr>
      <xdr:spPr>
        <a:xfrm>
          <a:off x="7905750" y="5388219"/>
          <a:ext cx="0" cy="1796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153866</xdr:colOff>
      <xdr:row>27</xdr:row>
      <xdr:rowOff>0</xdr:rowOff>
    </xdr:from>
    <xdr:to>
      <xdr:col>39</xdr:col>
      <xdr:colOff>0</xdr:colOff>
      <xdr:row>29</xdr:row>
      <xdr:rowOff>184547</xdr:rowOff>
    </xdr:to>
    <xdr:cxnSp macro="">
      <xdr:nvCxnSpPr>
        <xdr:cNvPr id="17" name="直線コネクタ 16">
          <a:extLst>
            <a:ext uri="{FF2B5EF4-FFF2-40B4-BE49-F238E27FC236}">
              <a16:creationId xmlns:a16="http://schemas.microsoft.com/office/drawing/2014/main" id="{85937D30-60B0-43CC-8AA8-0DFE8735D3EB}"/>
            </a:ext>
          </a:extLst>
        </xdr:cNvPr>
        <xdr:cNvCxnSpPr/>
      </xdr:nvCxnSpPr>
      <xdr:spPr>
        <a:xfrm>
          <a:off x="7905750" y="5048250"/>
          <a:ext cx="0" cy="52744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29307</xdr:colOff>
      <xdr:row>89</xdr:row>
      <xdr:rowOff>175847</xdr:rowOff>
    </xdr:from>
    <xdr:to>
      <xdr:col>40</xdr:col>
      <xdr:colOff>7327</xdr:colOff>
      <xdr:row>91</xdr:row>
      <xdr:rowOff>153866</xdr:rowOff>
    </xdr:to>
    <xdr:cxnSp macro="">
      <xdr:nvCxnSpPr>
        <xdr:cNvPr id="18" name="直線コネクタ 17">
          <a:extLst>
            <a:ext uri="{FF2B5EF4-FFF2-40B4-BE49-F238E27FC236}">
              <a16:creationId xmlns:a16="http://schemas.microsoft.com/office/drawing/2014/main" id="{C41A78C5-EE76-42A2-9D77-D515751D3481}"/>
            </a:ext>
          </a:extLst>
        </xdr:cNvPr>
        <xdr:cNvCxnSpPr/>
      </xdr:nvCxnSpPr>
      <xdr:spPr>
        <a:xfrm>
          <a:off x="5956788" y="17372135"/>
          <a:ext cx="1970943" cy="3590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53228</xdr:colOff>
      <xdr:row>46</xdr:row>
      <xdr:rowOff>122693</xdr:rowOff>
    </xdr:from>
    <xdr:to>
      <xdr:col>43</xdr:col>
      <xdr:colOff>72632</xdr:colOff>
      <xdr:row>47</xdr:row>
      <xdr:rowOff>116179</xdr:rowOff>
    </xdr:to>
    <xdr:cxnSp macro="">
      <xdr:nvCxnSpPr>
        <xdr:cNvPr id="19" name="直線コネクタ 18">
          <a:extLst>
            <a:ext uri="{FF2B5EF4-FFF2-40B4-BE49-F238E27FC236}">
              <a16:creationId xmlns:a16="http://schemas.microsoft.com/office/drawing/2014/main" id="{7543021C-3C74-4AD1-9EE7-7D55D96F5F8E}"/>
            </a:ext>
          </a:extLst>
        </xdr:cNvPr>
        <xdr:cNvCxnSpPr/>
      </xdr:nvCxnSpPr>
      <xdr:spPr>
        <a:xfrm>
          <a:off x="8197103" y="8704718"/>
          <a:ext cx="495654" cy="1649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120161</xdr:colOff>
      <xdr:row>107</xdr:row>
      <xdr:rowOff>13188</xdr:rowOff>
    </xdr:from>
    <xdr:to>
      <xdr:col>21</xdr:col>
      <xdr:colOff>16565</xdr:colOff>
      <xdr:row>109</xdr:row>
      <xdr:rowOff>0</xdr:rowOff>
    </xdr:to>
    <xdr:cxnSp macro="">
      <xdr:nvCxnSpPr>
        <xdr:cNvPr id="21" name="直線コネクタ 20">
          <a:extLst>
            <a:ext uri="{FF2B5EF4-FFF2-40B4-BE49-F238E27FC236}">
              <a16:creationId xmlns:a16="http://schemas.microsoft.com/office/drawing/2014/main" id="{5861CE09-B88D-4121-9539-93D4B7F1983B}"/>
            </a:ext>
          </a:extLst>
        </xdr:cNvPr>
        <xdr:cNvCxnSpPr/>
      </xdr:nvCxnSpPr>
      <xdr:spPr>
        <a:xfrm>
          <a:off x="5425586" y="17129613"/>
          <a:ext cx="515529" cy="3392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1949888</xdr:colOff>
      <xdr:row>2</xdr:row>
      <xdr:rowOff>55531</xdr:rowOff>
    </xdr:from>
    <xdr:to>
      <xdr:col>9</xdr:col>
      <xdr:colOff>224238</xdr:colOff>
      <xdr:row>3</xdr:row>
      <xdr:rowOff>97900</xdr:rowOff>
    </xdr:to>
    <xdr:sp macro="" textlink="">
      <xdr:nvSpPr>
        <xdr:cNvPr id="23" name="矢印: 折線 22">
          <a:extLst>
            <a:ext uri="{FF2B5EF4-FFF2-40B4-BE49-F238E27FC236}">
              <a16:creationId xmlns:a16="http://schemas.microsoft.com/office/drawing/2014/main" id="{81AAE432-B805-4096-9095-9E306AAC8225}"/>
            </a:ext>
          </a:extLst>
        </xdr:cNvPr>
        <xdr:cNvSpPr/>
      </xdr:nvSpPr>
      <xdr:spPr>
        <a:xfrm rot="5400000">
          <a:off x="3418554" y="348990"/>
          <a:ext cx="185244" cy="569875"/>
        </a:xfrm>
        <a:prstGeom prst="bentArrow">
          <a:avLst/>
        </a:prstGeom>
        <a:solidFill>
          <a:schemeClr val="tx1"/>
        </a:solidFill>
      </xdr:spPr>
      <xdr:txBody>
        <a:bodyPr wrap="square" lIns="91440" tIns="45720" rIns="91440" bIns="45720" rtlCol="0" anchor="ctr">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kumimoji="1" lang="ja-JP" altLang="en-US"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twoCellAnchor>
  <xdr:twoCellAnchor>
    <xdr:from>
      <xdr:col>17</xdr:col>
      <xdr:colOff>15865</xdr:colOff>
      <xdr:row>90</xdr:row>
      <xdr:rowOff>21918</xdr:rowOff>
    </xdr:from>
    <xdr:to>
      <xdr:col>20</xdr:col>
      <xdr:colOff>107674</xdr:colOff>
      <xdr:row>91</xdr:row>
      <xdr:rowOff>149087</xdr:rowOff>
    </xdr:to>
    <xdr:cxnSp macro="">
      <xdr:nvCxnSpPr>
        <xdr:cNvPr id="25" name="直線コネクタ 24">
          <a:extLst>
            <a:ext uri="{FF2B5EF4-FFF2-40B4-BE49-F238E27FC236}">
              <a16:creationId xmlns:a16="http://schemas.microsoft.com/office/drawing/2014/main" id="{AD569F69-F616-4EA5-A1B0-39EC4C65F9A4}"/>
            </a:ext>
          </a:extLst>
        </xdr:cNvPr>
        <xdr:cNvCxnSpPr/>
      </xdr:nvCxnSpPr>
      <xdr:spPr>
        <a:xfrm>
          <a:off x="5445115" y="16604943"/>
          <a:ext cx="463284" cy="2986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28575</xdr:colOff>
      <xdr:row>1</xdr:row>
      <xdr:rowOff>19050</xdr:rowOff>
    </xdr:from>
    <xdr:to>
      <xdr:col>7</xdr:col>
      <xdr:colOff>105199</xdr:colOff>
      <xdr:row>3</xdr:row>
      <xdr:rowOff>133350</xdr:rowOff>
    </xdr:to>
    <xdr:pic>
      <xdr:nvPicPr>
        <xdr:cNvPr id="26" name="図 25">
          <a:extLst>
            <a:ext uri="{FF2B5EF4-FFF2-40B4-BE49-F238E27FC236}">
              <a16:creationId xmlns:a16="http://schemas.microsoft.com/office/drawing/2014/main" id="{94D19EAE-9A7F-487E-8EB3-B96548A6F893}"/>
            </a:ext>
          </a:extLst>
        </xdr:cNvPr>
        <xdr:cNvPicPr>
          <a:picLocks noChangeAspect="1"/>
        </xdr:cNvPicPr>
      </xdr:nvPicPr>
      <xdr:blipFill>
        <a:blip xmlns:r="http://schemas.openxmlformats.org/officeDocument/2006/relationships" r:embed="rId1"/>
        <a:stretch>
          <a:fillRect/>
        </a:stretch>
      </xdr:blipFill>
      <xdr:spPr>
        <a:xfrm>
          <a:off x="295275" y="333375"/>
          <a:ext cx="3038899" cy="428625"/>
        </a:xfrm>
        <a:prstGeom prst="rect">
          <a:avLst/>
        </a:prstGeom>
        <a:ln w="22225">
          <a:solidFill>
            <a:schemeClr val="tx1"/>
          </a:solidFill>
        </a:ln>
      </xdr:spPr>
    </xdr:pic>
    <xdr:clientData/>
  </xdr:twoCellAnchor>
  <xdr:twoCellAnchor>
    <xdr:from>
      <xdr:col>1</xdr:col>
      <xdr:colOff>74543</xdr:colOff>
      <xdr:row>42</xdr:row>
      <xdr:rowOff>41413</xdr:rowOff>
    </xdr:from>
    <xdr:to>
      <xdr:col>2</xdr:col>
      <xdr:colOff>389282</xdr:colOff>
      <xdr:row>45</xdr:row>
      <xdr:rowOff>107674</xdr:rowOff>
    </xdr:to>
    <xdr:sp macro="" textlink="">
      <xdr:nvSpPr>
        <xdr:cNvPr id="27" name="テキスト ボックス 26">
          <a:extLst>
            <a:ext uri="{FF2B5EF4-FFF2-40B4-BE49-F238E27FC236}">
              <a16:creationId xmlns:a16="http://schemas.microsoft.com/office/drawing/2014/main" id="{280E43F0-B5ED-4761-8C04-60F67A59CCBC}"/>
            </a:ext>
          </a:extLst>
        </xdr:cNvPr>
        <xdr:cNvSpPr txBox="1"/>
      </xdr:nvSpPr>
      <xdr:spPr>
        <a:xfrm>
          <a:off x="341243" y="7937638"/>
          <a:ext cx="552864" cy="58061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800">
              <a:solidFill>
                <a:schemeClr val="dk1"/>
              </a:solidFill>
            </a:rPr>
            <a:t>A</a:t>
          </a:r>
          <a:r>
            <a:rPr kumimoji="1" lang="ja-JP" altLang="en-US" sz="800">
              <a:solidFill>
                <a:schemeClr val="dk1"/>
              </a:solidFill>
            </a:rPr>
            <a:t>～</a:t>
          </a:r>
          <a:r>
            <a:rPr kumimoji="1" lang="en-US" altLang="ja-JP" sz="800">
              <a:solidFill>
                <a:schemeClr val="dk1"/>
              </a:solidFill>
            </a:rPr>
            <a:t>E</a:t>
          </a:r>
          <a:r>
            <a:rPr kumimoji="1" lang="ja-JP" altLang="en-US" sz="800">
              <a:solidFill>
                <a:schemeClr val="dk1"/>
              </a:solidFill>
            </a:rPr>
            <a:t>は同じ内容の講座です</a:t>
          </a:r>
          <a:endParaRPr kumimoji="1" lang="en-US" altLang="ja-JP" sz="800">
            <a:solidFill>
              <a:schemeClr val="dk1"/>
            </a:solidFill>
          </a:endParaRPr>
        </a:p>
      </xdr:txBody>
    </xdr:sp>
    <xdr:clientData/>
  </xdr:twoCellAnchor>
  <xdr:twoCellAnchor>
    <xdr:from>
      <xdr:col>1</xdr:col>
      <xdr:colOff>107676</xdr:colOff>
      <xdr:row>93</xdr:row>
      <xdr:rowOff>157370</xdr:rowOff>
    </xdr:from>
    <xdr:to>
      <xdr:col>2</xdr:col>
      <xdr:colOff>463828</xdr:colOff>
      <xdr:row>94</xdr:row>
      <xdr:rowOff>157371</xdr:rowOff>
    </xdr:to>
    <xdr:sp macro="" textlink="">
      <xdr:nvSpPr>
        <xdr:cNvPr id="28" name="テキスト ボックス 27">
          <a:extLst>
            <a:ext uri="{FF2B5EF4-FFF2-40B4-BE49-F238E27FC236}">
              <a16:creationId xmlns:a16="http://schemas.microsoft.com/office/drawing/2014/main" id="{48CDEAE1-3228-4B61-AA7F-125C77378A28}"/>
            </a:ext>
          </a:extLst>
        </xdr:cNvPr>
        <xdr:cNvSpPr txBox="1"/>
      </xdr:nvSpPr>
      <xdr:spPr>
        <a:xfrm>
          <a:off x="372719" y="17451457"/>
          <a:ext cx="596348" cy="17393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800">
              <a:solidFill>
                <a:schemeClr val="dk1"/>
              </a:solidFill>
            </a:rPr>
            <a:t>A</a:t>
          </a:r>
          <a:r>
            <a:rPr kumimoji="1" lang="ja-JP" altLang="en-US" sz="800">
              <a:solidFill>
                <a:schemeClr val="dk1"/>
              </a:solidFill>
            </a:rPr>
            <a:t>か</a:t>
          </a:r>
          <a:r>
            <a:rPr kumimoji="1" lang="en-US" altLang="ja-JP" sz="800">
              <a:solidFill>
                <a:schemeClr val="dk1"/>
              </a:solidFill>
            </a:rPr>
            <a:t>B</a:t>
          </a:r>
          <a:r>
            <a:rPr kumimoji="1" lang="ja-JP" altLang="en-US" sz="800">
              <a:solidFill>
                <a:schemeClr val="dk1"/>
              </a:solidFill>
            </a:rPr>
            <a:t>を選択</a:t>
          </a:r>
          <a:endParaRPr kumimoji="1" lang="en-US" altLang="ja-JP" sz="800">
            <a:solidFill>
              <a:schemeClr val="dk1"/>
            </a:solidFill>
          </a:endParaRPr>
        </a:p>
      </xdr:txBody>
    </xdr:sp>
    <xdr:clientData/>
  </xdr:twoCellAnchor>
  <xdr:twoCellAnchor>
    <xdr:from>
      <xdr:col>1</xdr:col>
      <xdr:colOff>110988</xdr:colOff>
      <xdr:row>100</xdr:row>
      <xdr:rowOff>168965</xdr:rowOff>
    </xdr:from>
    <xdr:to>
      <xdr:col>2</xdr:col>
      <xdr:colOff>467140</xdr:colOff>
      <xdr:row>101</xdr:row>
      <xdr:rowOff>168965</xdr:rowOff>
    </xdr:to>
    <xdr:sp macro="" textlink="">
      <xdr:nvSpPr>
        <xdr:cNvPr id="29" name="テキスト ボックス 28">
          <a:extLst>
            <a:ext uri="{FF2B5EF4-FFF2-40B4-BE49-F238E27FC236}">
              <a16:creationId xmlns:a16="http://schemas.microsoft.com/office/drawing/2014/main" id="{919CE576-8514-4528-97AB-25F8DC882248}"/>
            </a:ext>
          </a:extLst>
        </xdr:cNvPr>
        <xdr:cNvSpPr txBox="1"/>
      </xdr:nvSpPr>
      <xdr:spPr>
        <a:xfrm>
          <a:off x="377688" y="17116425"/>
          <a:ext cx="594277" cy="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800">
              <a:solidFill>
                <a:schemeClr val="dk1"/>
              </a:solidFill>
            </a:rPr>
            <a:t>A</a:t>
          </a:r>
          <a:r>
            <a:rPr kumimoji="1" lang="ja-JP" altLang="en-US" sz="800">
              <a:solidFill>
                <a:schemeClr val="dk1"/>
              </a:solidFill>
            </a:rPr>
            <a:t>か</a:t>
          </a:r>
          <a:r>
            <a:rPr kumimoji="1" lang="en-US" altLang="ja-JP" sz="800">
              <a:solidFill>
                <a:schemeClr val="dk1"/>
              </a:solidFill>
            </a:rPr>
            <a:t>B</a:t>
          </a:r>
          <a:r>
            <a:rPr kumimoji="1" lang="ja-JP" altLang="en-US" sz="800">
              <a:solidFill>
                <a:schemeClr val="dk1"/>
              </a:solidFill>
            </a:rPr>
            <a:t>を選択</a:t>
          </a:r>
          <a:endParaRPr kumimoji="1" lang="en-US" altLang="ja-JP" sz="800">
            <a:solidFill>
              <a:schemeClr val="dk1"/>
            </a:solidFill>
          </a:endParaRPr>
        </a:p>
      </xdr:txBody>
    </xdr:sp>
    <xdr:clientData/>
  </xdr:twoCellAnchor>
  <xdr:twoCellAnchor>
    <xdr:from>
      <xdr:col>17</xdr:col>
      <xdr:colOff>27205</xdr:colOff>
      <xdr:row>115</xdr:row>
      <xdr:rowOff>10641</xdr:rowOff>
    </xdr:from>
    <xdr:to>
      <xdr:col>21</xdr:col>
      <xdr:colOff>24847</xdr:colOff>
      <xdr:row>118</xdr:row>
      <xdr:rowOff>33130</xdr:rowOff>
    </xdr:to>
    <xdr:cxnSp macro="">
      <xdr:nvCxnSpPr>
        <xdr:cNvPr id="30" name="直線コネクタ 29">
          <a:extLst>
            <a:ext uri="{FF2B5EF4-FFF2-40B4-BE49-F238E27FC236}">
              <a16:creationId xmlns:a16="http://schemas.microsoft.com/office/drawing/2014/main" id="{EE4C1143-21A4-443B-81B3-1FAD0D13629F}"/>
            </a:ext>
          </a:extLst>
        </xdr:cNvPr>
        <xdr:cNvCxnSpPr/>
      </xdr:nvCxnSpPr>
      <xdr:spPr>
        <a:xfrm>
          <a:off x="5456455" y="18527241"/>
          <a:ext cx="492942" cy="5463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5670</xdr:colOff>
      <xdr:row>110</xdr:row>
      <xdr:rowOff>179607</xdr:rowOff>
    </xdr:from>
    <xdr:to>
      <xdr:col>20</xdr:col>
      <xdr:colOff>99392</xdr:colOff>
      <xdr:row>115</xdr:row>
      <xdr:rowOff>16565</xdr:rowOff>
    </xdr:to>
    <xdr:cxnSp macro="">
      <xdr:nvCxnSpPr>
        <xdr:cNvPr id="31" name="直線コネクタ 30">
          <a:extLst>
            <a:ext uri="{FF2B5EF4-FFF2-40B4-BE49-F238E27FC236}">
              <a16:creationId xmlns:a16="http://schemas.microsoft.com/office/drawing/2014/main" id="{A8294A87-87B0-4B62-9637-F6A27194E2EB}"/>
            </a:ext>
          </a:extLst>
        </xdr:cNvPr>
        <xdr:cNvCxnSpPr/>
      </xdr:nvCxnSpPr>
      <xdr:spPr>
        <a:xfrm>
          <a:off x="5434920" y="17819907"/>
          <a:ext cx="465197" cy="7132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119</xdr:row>
      <xdr:rowOff>182217</xdr:rowOff>
    </xdr:from>
    <xdr:to>
      <xdr:col>20</xdr:col>
      <xdr:colOff>114358</xdr:colOff>
      <xdr:row>121</xdr:row>
      <xdr:rowOff>2128</xdr:rowOff>
    </xdr:to>
    <xdr:cxnSp macro="">
      <xdr:nvCxnSpPr>
        <xdr:cNvPr id="32" name="直線コネクタ 31">
          <a:extLst>
            <a:ext uri="{FF2B5EF4-FFF2-40B4-BE49-F238E27FC236}">
              <a16:creationId xmlns:a16="http://schemas.microsoft.com/office/drawing/2014/main" id="{4273A095-FAC6-4CB9-B3B3-C6A5619891A0}"/>
            </a:ext>
          </a:extLst>
        </xdr:cNvPr>
        <xdr:cNvCxnSpPr/>
      </xdr:nvCxnSpPr>
      <xdr:spPr>
        <a:xfrm>
          <a:off x="5429250" y="19394142"/>
          <a:ext cx="485833" cy="181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121</xdr:row>
      <xdr:rowOff>0</xdr:rowOff>
    </xdr:from>
    <xdr:to>
      <xdr:col>20</xdr:col>
      <xdr:colOff>114358</xdr:colOff>
      <xdr:row>122</xdr:row>
      <xdr:rowOff>0</xdr:rowOff>
    </xdr:to>
    <xdr:cxnSp macro="">
      <xdr:nvCxnSpPr>
        <xdr:cNvPr id="33" name="直線コネクタ 32">
          <a:extLst>
            <a:ext uri="{FF2B5EF4-FFF2-40B4-BE49-F238E27FC236}">
              <a16:creationId xmlns:a16="http://schemas.microsoft.com/office/drawing/2014/main" id="{CC0C39D8-7C6C-4273-97B1-270F7119B7A9}"/>
            </a:ext>
          </a:extLst>
        </xdr:cNvPr>
        <xdr:cNvCxnSpPr/>
      </xdr:nvCxnSpPr>
      <xdr:spPr>
        <a:xfrm>
          <a:off x="5429250" y="19573875"/>
          <a:ext cx="485833" cy="180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28575</xdr:colOff>
          <xdr:row>5</xdr:row>
          <xdr:rowOff>9525</xdr:rowOff>
        </xdr:from>
        <xdr:to>
          <xdr:col>0</xdr:col>
          <xdr:colOff>228600</xdr:colOff>
          <xdr:row>6</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0</xdr:row>
          <xdr:rowOff>0</xdr:rowOff>
        </xdr:from>
        <xdr:to>
          <xdr:col>174</xdr:col>
          <xdr:colOff>495300</xdr:colOff>
          <xdr:row>122</xdr:row>
          <xdr:rowOff>66675</xdr:rowOff>
        </xdr:to>
        <xdr:sp macro="" textlink="">
          <xdr:nvSpPr>
            <xdr:cNvPr id="16536" name="Label1" hidden="1">
              <a:extLst>
                <a:ext uri="{63B3BB69-23CF-44E3-9099-C40C66FF867C}">
                  <a14:compatExt spid="_x0000_s16536"/>
                </a:ext>
                <a:ext uri="{FF2B5EF4-FFF2-40B4-BE49-F238E27FC236}">
                  <a16:creationId xmlns:a16="http://schemas.microsoft.com/office/drawing/2014/main" id="{00000000-0008-0000-0200-00009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40</xdr:col>
      <xdr:colOff>168519</xdr:colOff>
      <xdr:row>0</xdr:row>
      <xdr:rowOff>0</xdr:rowOff>
    </xdr:from>
    <xdr:to>
      <xdr:col>53</xdr:col>
      <xdr:colOff>10702</xdr:colOff>
      <xdr:row>13</xdr:row>
      <xdr:rowOff>128859</xdr:rowOff>
    </xdr:to>
    <xdr:graphicFrame macro="">
      <xdr:nvGraphicFramePr>
        <xdr:cNvPr id="2" name="グラフ 1">
          <a:extLst>
            <a:ext uri="{FF2B5EF4-FFF2-40B4-BE49-F238E27FC236}">
              <a16:creationId xmlns:a16="http://schemas.microsoft.com/office/drawing/2014/main" id="{4AD77A60-B7F5-49CA-A194-42A236D3A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18163</xdr:colOff>
      <xdr:row>93</xdr:row>
      <xdr:rowOff>2046</xdr:rowOff>
    </xdr:from>
    <xdr:to>
      <xdr:col>21</xdr:col>
      <xdr:colOff>36634</xdr:colOff>
      <xdr:row>99</xdr:row>
      <xdr:rowOff>190500</xdr:rowOff>
    </xdr:to>
    <xdr:cxnSp macro="">
      <xdr:nvCxnSpPr>
        <xdr:cNvPr id="36" name="直線コネクタ 35">
          <a:extLst>
            <a:ext uri="{FF2B5EF4-FFF2-40B4-BE49-F238E27FC236}">
              <a16:creationId xmlns:a16="http://schemas.microsoft.com/office/drawing/2014/main" id="{17F3878C-C2C9-48A4-A0C4-B916413DCD1A}"/>
            </a:ext>
          </a:extLst>
        </xdr:cNvPr>
        <xdr:cNvCxnSpPr/>
      </xdr:nvCxnSpPr>
      <xdr:spPr>
        <a:xfrm>
          <a:off x="5447413" y="17960334"/>
          <a:ext cx="516702" cy="13314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580</xdr:colOff>
      <xdr:row>100</xdr:row>
      <xdr:rowOff>13768</xdr:rowOff>
    </xdr:from>
    <xdr:to>
      <xdr:col>20</xdr:col>
      <xdr:colOff>102577</xdr:colOff>
      <xdr:row>106</xdr:row>
      <xdr:rowOff>183174</xdr:rowOff>
    </xdr:to>
    <xdr:cxnSp macro="">
      <xdr:nvCxnSpPr>
        <xdr:cNvPr id="38" name="直線コネクタ 37">
          <a:extLst>
            <a:ext uri="{FF2B5EF4-FFF2-40B4-BE49-F238E27FC236}">
              <a16:creationId xmlns:a16="http://schemas.microsoft.com/office/drawing/2014/main" id="{3944C346-2A08-41DA-846F-C26A94846A9D}"/>
            </a:ext>
          </a:extLst>
        </xdr:cNvPr>
        <xdr:cNvCxnSpPr/>
      </xdr:nvCxnSpPr>
      <xdr:spPr>
        <a:xfrm>
          <a:off x="5429830" y="19305556"/>
          <a:ext cx="475670" cy="13124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19050</xdr:colOff>
          <xdr:row>5</xdr:row>
          <xdr:rowOff>161925</xdr:rowOff>
        </xdr:from>
        <xdr:to>
          <xdr:col>0</xdr:col>
          <xdr:colOff>247650</xdr:colOff>
          <xdr:row>7</xdr:row>
          <xdr:rowOff>19050</xdr:rowOff>
        </xdr:to>
        <xdr:sp macro="" textlink="">
          <xdr:nvSpPr>
            <xdr:cNvPr id="16559" name="Check Box 175" hidden="1">
              <a:extLst>
                <a:ext uri="{63B3BB69-23CF-44E3-9099-C40C66FF867C}">
                  <a14:compatExt spid="_x0000_s16559"/>
                </a:ext>
                <a:ext uri="{FF2B5EF4-FFF2-40B4-BE49-F238E27FC236}">
                  <a16:creationId xmlns:a16="http://schemas.microsoft.com/office/drawing/2014/main" id="{00000000-0008-0000-0200-0000AF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161925</xdr:rowOff>
        </xdr:from>
        <xdr:to>
          <xdr:col>0</xdr:col>
          <xdr:colOff>247650</xdr:colOff>
          <xdr:row>8</xdr:row>
          <xdr:rowOff>19050</xdr:rowOff>
        </xdr:to>
        <xdr:sp macro="" textlink="">
          <xdr:nvSpPr>
            <xdr:cNvPr id="16560" name="Check Box 176" hidden="1">
              <a:extLst>
                <a:ext uri="{63B3BB69-23CF-44E3-9099-C40C66FF867C}">
                  <a14:compatExt spid="_x0000_s16560"/>
                </a:ext>
                <a:ext uri="{FF2B5EF4-FFF2-40B4-BE49-F238E27FC236}">
                  <a16:creationId xmlns:a16="http://schemas.microsoft.com/office/drawing/2014/main" id="{00000000-0008-0000-0200-0000B0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161925</xdr:rowOff>
        </xdr:from>
        <xdr:to>
          <xdr:col>0</xdr:col>
          <xdr:colOff>247650</xdr:colOff>
          <xdr:row>9</xdr:row>
          <xdr:rowOff>19050</xdr:rowOff>
        </xdr:to>
        <xdr:sp macro="" textlink="">
          <xdr:nvSpPr>
            <xdr:cNvPr id="16561" name="Check Box 177" hidden="1">
              <a:extLst>
                <a:ext uri="{63B3BB69-23CF-44E3-9099-C40C66FF867C}">
                  <a14:compatExt spid="_x0000_s16561"/>
                </a:ext>
                <a:ext uri="{FF2B5EF4-FFF2-40B4-BE49-F238E27FC236}">
                  <a16:creationId xmlns:a16="http://schemas.microsoft.com/office/drawing/2014/main" id="{00000000-0008-0000-0200-0000B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161925</xdr:rowOff>
        </xdr:from>
        <xdr:to>
          <xdr:col>0</xdr:col>
          <xdr:colOff>247650</xdr:colOff>
          <xdr:row>10</xdr:row>
          <xdr:rowOff>19050</xdr:rowOff>
        </xdr:to>
        <xdr:sp macro="" textlink="">
          <xdr:nvSpPr>
            <xdr:cNvPr id="16562" name="Check Box 178" hidden="1">
              <a:extLst>
                <a:ext uri="{63B3BB69-23CF-44E3-9099-C40C66FF867C}">
                  <a14:compatExt spid="_x0000_s16562"/>
                </a:ext>
                <a:ext uri="{FF2B5EF4-FFF2-40B4-BE49-F238E27FC236}">
                  <a16:creationId xmlns:a16="http://schemas.microsoft.com/office/drawing/2014/main" id="{00000000-0008-0000-0200-0000B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xdr:row>
          <xdr:rowOff>161925</xdr:rowOff>
        </xdr:from>
        <xdr:to>
          <xdr:col>0</xdr:col>
          <xdr:colOff>247650</xdr:colOff>
          <xdr:row>11</xdr:row>
          <xdr:rowOff>19050</xdr:rowOff>
        </xdr:to>
        <xdr:sp macro="" textlink="">
          <xdr:nvSpPr>
            <xdr:cNvPr id="16563" name="Check Box 179" hidden="1">
              <a:extLst>
                <a:ext uri="{63B3BB69-23CF-44E3-9099-C40C66FF867C}">
                  <a14:compatExt spid="_x0000_s16563"/>
                </a:ext>
                <a:ext uri="{FF2B5EF4-FFF2-40B4-BE49-F238E27FC236}">
                  <a16:creationId xmlns:a16="http://schemas.microsoft.com/office/drawing/2014/main" id="{00000000-0008-0000-0200-0000B3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xdr:row>
          <xdr:rowOff>161925</xdr:rowOff>
        </xdr:from>
        <xdr:to>
          <xdr:col>0</xdr:col>
          <xdr:colOff>247650</xdr:colOff>
          <xdr:row>12</xdr:row>
          <xdr:rowOff>19050</xdr:rowOff>
        </xdr:to>
        <xdr:sp macro="" textlink="">
          <xdr:nvSpPr>
            <xdr:cNvPr id="16564" name="Check Box 180" hidden="1">
              <a:extLst>
                <a:ext uri="{63B3BB69-23CF-44E3-9099-C40C66FF867C}">
                  <a14:compatExt spid="_x0000_s16564"/>
                </a:ext>
                <a:ext uri="{FF2B5EF4-FFF2-40B4-BE49-F238E27FC236}">
                  <a16:creationId xmlns:a16="http://schemas.microsoft.com/office/drawing/2014/main" id="{00000000-0008-0000-0200-0000B4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161925</xdr:rowOff>
        </xdr:from>
        <xdr:to>
          <xdr:col>0</xdr:col>
          <xdr:colOff>247650</xdr:colOff>
          <xdr:row>13</xdr:row>
          <xdr:rowOff>19050</xdr:rowOff>
        </xdr:to>
        <xdr:sp macro="" textlink="">
          <xdr:nvSpPr>
            <xdr:cNvPr id="16565" name="Check Box 181" hidden="1">
              <a:extLst>
                <a:ext uri="{63B3BB69-23CF-44E3-9099-C40C66FF867C}">
                  <a14:compatExt spid="_x0000_s16565"/>
                </a:ext>
                <a:ext uri="{FF2B5EF4-FFF2-40B4-BE49-F238E27FC236}">
                  <a16:creationId xmlns:a16="http://schemas.microsoft.com/office/drawing/2014/main" id="{00000000-0008-0000-0200-0000B5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xdr:row>
          <xdr:rowOff>161925</xdr:rowOff>
        </xdr:from>
        <xdr:to>
          <xdr:col>0</xdr:col>
          <xdr:colOff>247650</xdr:colOff>
          <xdr:row>14</xdr:row>
          <xdr:rowOff>19050</xdr:rowOff>
        </xdr:to>
        <xdr:sp macro="" textlink="">
          <xdr:nvSpPr>
            <xdr:cNvPr id="16566" name="Check Box 182" hidden="1">
              <a:extLst>
                <a:ext uri="{63B3BB69-23CF-44E3-9099-C40C66FF867C}">
                  <a14:compatExt spid="_x0000_s16566"/>
                </a:ext>
                <a:ext uri="{FF2B5EF4-FFF2-40B4-BE49-F238E27FC236}">
                  <a16:creationId xmlns:a16="http://schemas.microsoft.com/office/drawing/2014/main" id="{00000000-0008-0000-0200-0000B6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xdr:row>
          <xdr:rowOff>161925</xdr:rowOff>
        </xdr:from>
        <xdr:to>
          <xdr:col>0</xdr:col>
          <xdr:colOff>247650</xdr:colOff>
          <xdr:row>15</xdr:row>
          <xdr:rowOff>19050</xdr:rowOff>
        </xdr:to>
        <xdr:sp macro="" textlink="">
          <xdr:nvSpPr>
            <xdr:cNvPr id="16567" name="Check Box 183" hidden="1">
              <a:extLst>
                <a:ext uri="{63B3BB69-23CF-44E3-9099-C40C66FF867C}">
                  <a14:compatExt spid="_x0000_s16567"/>
                </a:ext>
                <a:ext uri="{FF2B5EF4-FFF2-40B4-BE49-F238E27FC236}">
                  <a16:creationId xmlns:a16="http://schemas.microsoft.com/office/drawing/2014/main" id="{00000000-0008-0000-0200-0000B7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xdr:row>
          <xdr:rowOff>161925</xdr:rowOff>
        </xdr:from>
        <xdr:to>
          <xdr:col>0</xdr:col>
          <xdr:colOff>247650</xdr:colOff>
          <xdr:row>16</xdr:row>
          <xdr:rowOff>19050</xdr:rowOff>
        </xdr:to>
        <xdr:sp macro="" textlink="">
          <xdr:nvSpPr>
            <xdr:cNvPr id="16568" name="Check Box 184" hidden="1">
              <a:extLst>
                <a:ext uri="{63B3BB69-23CF-44E3-9099-C40C66FF867C}">
                  <a14:compatExt spid="_x0000_s16568"/>
                </a:ext>
                <a:ext uri="{FF2B5EF4-FFF2-40B4-BE49-F238E27FC236}">
                  <a16:creationId xmlns:a16="http://schemas.microsoft.com/office/drawing/2014/main" id="{00000000-0008-0000-0200-0000B8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xdr:row>
          <xdr:rowOff>161925</xdr:rowOff>
        </xdr:from>
        <xdr:to>
          <xdr:col>0</xdr:col>
          <xdr:colOff>247650</xdr:colOff>
          <xdr:row>17</xdr:row>
          <xdr:rowOff>19050</xdr:rowOff>
        </xdr:to>
        <xdr:sp macro="" textlink="">
          <xdr:nvSpPr>
            <xdr:cNvPr id="16569" name="Check Box 185" hidden="1">
              <a:extLst>
                <a:ext uri="{63B3BB69-23CF-44E3-9099-C40C66FF867C}">
                  <a14:compatExt spid="_x0000_s16569"/>
                </a:ext>
                <a:ext uri="{FF2B5EF4-FFF2-40B4-BE49-F238E27FC236}">
                  <a16:creationId xmlns:a16="http://schemas.microsoft.com/office/drawing/2014/main" id="{00000000-0008-0000-0200-0000B9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161925</xdr:rowOff>
        </xdr:from>
        <xdr:to>
          <xdr:col>0</xdr:col>
          <xdr:colOff>247650</xdr:colOff>
          <xdr:row>18</xdr:row>
          <xdr:rowOff>19050</xdr:rowOff>
        </xdr:to>
        <xdr:sp macro="" textlink="">
          <xdr:nvSpPr>
            <xdr:cNvPr id="16570" name="Check Box 186" hidden="1">
              <a:extLst>
                <a:ext uri="{63B3BB69-23CF-44E3-9099-C40C66FF867C}">
                  <a14:compatExt spid="_x0000_s16570"/>
                </a:ext>
                <a:ext uri="{FF2B5EF4-FFF2-40B4-BE49-F238E27FC236}">
                  <a16:creationId xmlns:a16="http://schemas.microsoft.com/office/drawing/2014/main" id="{00000000-0008-0000-0200-0000BA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161925</xdr:rowOff>
        </xdr:from>
        <xdr:to>
          <xdr:col>0</xdr:col>
          <xdr:colOff>247650</xdr:colOff>
          <xdr:row>19</xdr:row>
          <xdr:rowOff>19050</xdr:rowOff>
        </xdr:to>
        <xdr:sp macro="" textlink="">
          <xdr:nvSpPr>
            <xdr:cNvPr id="16571" name="Check Box 187" hidden="1">
              <a:extLst>
                <a:ext uri="{63B3BB69-23CF-44E3-9099-C40C66FF867C}">
                  <a14:compatExt spid="_x0000_s16571"/>
                </a:ext>
                <a:ext uri="{FF2B5EF4-FFF2-40B4-BE49-F238E27FC236}">
                  <a16:creationId xmlns:a16="http://schemas.microsoft.com/office/drawing/2014/main" id="{00000000-0008-0000-0200-0000BB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161925</xdr:rowOff>
        </xdr:from>
        <xdr:to>
          <xdr:col>0</xdr:col>
          <xdr:colOff>247650</xdr:colOff>
          <xdr:row>20</xdr:row>
          <xdr:rowOff>19050</xdr:rowOff>
        </xdr:to>
        <xdr:sp macro="" textlink="">
          <xdr:nvSpPr>
            <xdr:cNvPr id="16572" name="Check Box 188" hidden="1">
              <a:extLst>
                <a:ext uri="{63B3BB69-23CF-44E3-9099-C40C66FF867C}">
                  <a14:compatExt spid="_x0000_s16572"/>
                </a:ext>
                <a:ext uri="{FF2B5EF4-FFF2-40B4-BE49-F238E27FC236}">
                  <a16:creationId xmlns:a16="http://schemas.microsoft.com/office/drawing/2014/main" id="{00000000-0008-0000-0200-0000BC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161925</xdr:rowOff>
        </xdr:from>
        <xdr:to>
          <xdr:col>0</xdr:col>
          <xdr:colOff>247650</xdr:colOff>
          <xdr:row>21</xdr:row>
          <xdr:rowOff>19050</xdr:rowOff>
        </xdr:to>
        <xdr:sp macro="" textlink="">
          <xdr:nvSpPr>
            <xdr:cNvPr id="16573" name="Check Box 189" hidden="1">
              <a:extLst>
                <a:ext uri="{63B3BB69-23CF-44E3-9099-C40C66FF867C}">
                  <a14:compatExt spid="_x0000_s16573"/>
                </a:ext>
                <a:ext uri="{FF2B5EF4-FFF2-40B4-BE49-F238E27FC236}">
                  <a16:creationId xmlns:a16="http://schemas.microsoft.com/office/drawing/2014/main" id="{00000000-0008-0000-0200-0000BD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161925</xdr:rowOff>
        </xdr:from>
        <xdr:to>
          <xdr:col>0</xdr:col>
          <xdr:colOff>247650</xdr:colOff>
          <xdr:row>22</xdr:row>
          <xdr:rowOff>19050</xdr:rowOff>
        </xdr:to>
        <xdr:sp macro="" textlink="">
          <xdr:nvSpPr>
            <xdr:cNvPr id="16574" name="Check Box 190" hidden="1">
              <a:extLst>
                <a:ext uri="{63B3BB69-23CF-44E3-9099-C40C66FF867C}">
                  <a14:compatExt spid="_x0000_s16574"/>
                </a:ext>
                <a:ext uri="{FF2B5EF4-FFF2-40B4-BE49-F238E27FC236}">
                  <a16:creationId xmlns:a16="http://schemas.microsoft.com/office/drawing/2014/main" id="{00000000-0008-0000-0200-0000BE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161925</xdr:rowOff>
        </xdr:from>
        <xdr:to>
          <xdr:col>0</xdr:col>
          <xdr:colOff>247650</xdr:colOff>
          <xdr:row>23</xdr:row>
          <xdr:rowOff>19050</xdr:rowOff>
        </xdr:to>
        <xdr:sp macro="" textlink="">
          <xdr:nvSpPr>
            <xdr:cNvPr id="16575" name="Check Box 191" hidden="1">
              <a:extLst>
                <a:ext uri="{63B3BB69-23CF-44E3-9099-C40C66FF867C}">
                  <a14:compatExt spid="_x0000_s16575"/>
                </a:ext>
                <a:ext uri="{FF2B5EF4-FFF2-40B4-BE49-F238E27FC236}">
                  <a16:creationId xmlns:a16="http://schemas.microsoft.com/office/drawing/2014/main" id="{00000000-0008-0000-0200-0000BF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161925</xdr:rowOff>
        </xdr:from>
        <xdr:to>
          <xdr:col>0</xdr:col>
          <xdr:colOff>247650</xdr:colOff>
          <xdr:row>24</xdr:row>
          <xdr:rowOff>19050</xdr:rowOff>
        </xdr:to>
        <xdr:sp macro="" textlink="">
          <xdr:nvSpPr>
            <xdr:cNvPr id="16576" name="Check Box 192" hidden="1">
              <a:extLst>
                <a:ext uri="{63B3BB69-23CF-44E3-9099-C40C66FF867C}">
                  <a14:compatExt spid="_x0000_s16576"/>
                </a:ext>
                <a:ext uri="{FF2B5EF4-FFF2-40B4-BE49-F238E27FC236}">
                  <a16:creationId xmlns:a16="http://schemas.microsoft.com/office/drawing/2014/main" id="{00000000-0008-0000-0200-0000C0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161925</xdr:rowOff>
        </xdr:from>
        <xdr:to>
          <xdr:col>0</xdr:col>
          <xdr:colOff>247650</xdr:colOff>
          <xdr:row>25</xdr:row>
          <xdr:rowOff>19050</xdr:rowOff>
        </xdr:to>
        <xdr:sp macro="" textlink="">
          <xdr:nvSpPr>
            <xdr:cNvPr id="16577" name="Check Box 193" hidden="1">
              <a:extLst>
                <a:ext uri="{63B3BB69-23CF-44E3-9099-C40C66FF867C}">
                  <a14:compatExt spid="_x0000_s16577"/>
                </a:ext>
                <a:ext uri="{FF2B5EF4-FFF2-40B4-BE49-F238E27FC236}">
                  <a16:creationId xmlns:a16="http://schemas.microsoft.com/office/drawing/2014/main" id="{00000000-0008-0000-0200-0000C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161925</xdr:rowOff>
        </xdr:from>
        <xdr:to>
          <xdr:col>0</xdr:col>
          <xdr:colOff>247650</xdr:colOff>
          <xdr:row>26</xdr:row>
          <xdr:rowOff>19050</xdr:rowOff>
        </xdr:to>
        <xdr:sp macro="" textlink="">
          <xdr:nvSpPr>
            <xdr:cNvPr id="16578" name="Check Box 194" hidden="1">
              <a:extLst>
                <a:ext uri="{63B3BB69-23CF-44E3-9099-C40C66FF867C}">
                  <a14:compatExt spid="_x0000_s16578"/>
                </a:ext>
                <a:ext uri="{FF2B5EF4-FFF2-40B4-BE49-F238E27FC236}">
                  <a16:creationId xmlns:a16="http://schemas.microsoft.com/office/drawing/2014/main" id="{00000000-0008-0000-0200-0000C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161925</xdr:rowOff>
        </xdr:from>
        <xdr:to>
          <xdr:col>0</xdr:col>
          <xdr:colOff>247650</xdr:colOff>
          <xdr:row>27</xdr:row>
          <xdr:rowOff>19050</xdr:rowOff>
        </xdr:to>
        <xdr:sp macro="" textlink="">
          <xdr:nvSpPr>
            <xdr:cNvPr id="16579" name="Check Box 195" hidden="1">
              <a:extLst>
                <a:ext uri="{63B3BB69-23CF-44E3-9099-C40C66FF867C}">
                  <a14:compatExt spid="_x0000_s16579"/>
                </a:ext>
                <a:ext uri="{FF2B5EF4-FFF2-40B4-BE49-F238E27FC236}">
                  <a16:creationId xmlns:a16="http://schemas.microsoft.com/office/drawing/2014/main" id="{00000000-0008-0000-0200-0000C3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161925</xdr:rowOff>
        </xdr:from>
        <xdr:to>
          <xdr:col>0</xdr:col>
          <xdr:colOff>247650</xdr:colOff>
          <xdr:row>28</xdr:row>
          <xdr:rowOff>19050</xdr:rowOff>
        </xdr:to>
        <xdr:sp macro="" textlink="">
          <xdr:nvSpPr>
            <xdr:cNvPr id="16580" name="Check Box 196" hidden="1">
              <a:extLst>
                <a:ext uri="{63B3BB69-23CF-44E3-9099-C40C66FF867C}">
                  <a14:compatExt spid="_x0000_s16580"/>
                </a:ext>
                <a:ext uri="{FF2B5EF4-FFF2-40B4-BE49-F238E27FC236}">
                  <a16:creationId xmlns:a16="http://schemas.microsoft.com/office/drawing/2014/main" id="{00000000-0008-0000-0200-0000C4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161925</xdr:rowOff>
        </xdr:from>
        <xdr:to>
          <xdr:col>0</xdr:col>
          <xdr:colOff>247650</xdr:colOff>
          <xdr:row>29</xdr:row>
          <xdr:rowOff>19050</xdr:rowOff>
        </xdr:to>
        <xdr:sp macro="" textlink="">
          <xdr:nvSpPr>
            <xdr:cNvPr id="16581" name="Check Box 197" hidden="1">
              <a:extLst>
                <a:ext uri="{63B3BB69-23CF-44E3-9099-C40C66FF867C}">
                  <a14:compatExt spid="_x0000_s16581"/>
                </a:ext>
                <a:ext uri="{FF2B5EF4-FFF2-40B4-BE49-F238E27FC236}">
                  <a16:creationId xmlns:a16="http://schemas.microsoft.com/office/drawing/2014/main" id="{00000000-0008-0000-0200-0000C5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161925</xdr:rowOff>
        </xdr:from>
        <xdr:to>
          <xdr:col>0</xdr:col>
          <xdr:colOff>247650</xdr:colOff>
          <xdr:row>30</xdr:row>
          <xdr:rowOff>19050</xdr:rowOff>
        </xdr:to>
        <xdr:sp macro="" textlink="">
          <xdr:nvSpPr>
            <xdr:cNvPr id="16582" name="Check Box 198" hidden="1">
              <a:extLst>
                <a:ext uri="{63B3BB69-23CF-44E3-9099-C40C66FF867C}">
                  <a14:compatExt spid="_x0000_s16582"/>
                </a:ext>
                <a:ext uri="{FF2B5EF4-FFF2-40B4-BE49-F238E27FC236}">
                  <a16:creationId xmlns:a16="http://schemas.microsoft.com/office/drawing/2014/main" id="{00000000-0008-0000-0200-0000C6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161925</xdr:rowOff>
        </xdr:from>
        <xdr:to>
          <xdr:col>0</xdr:col>
          <xdr:colOff>247650</xdr:colOff>
          <xdr:row>31</xdr:row>
          <xdr:rowOff>19050</xdr:rowOff>
        </xdr:to>
        <xdr:sp macro="" textlink="">
          <xdr:nvSpPr>
            <xdr:cNvPr id="16583" name="Check Box 199" hidden="1">
              <a:extLst>
                <a:ext uri="{63B3BB69-23CF-44E3-9099-C40C66FF867C}">
                  <a14:compatExt spid="_x0000_s16583"/>
                </a:ext>
                <a:ext uri="{FF2B5EF4-FFF2-40B4-BE49-F238E27FC236}">
                  <a16:creationId xmlns:a16="http://schemas.microsoft.com/office/drawing/2014/main" id="{00000000-0008-0000-0200-0000C7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161925</xdr:rowOff>
        </xdr:from>
        <xdr:to>
          <xdr:col>0</xdr:col>
          <xdr:colOff>247650</xdr:colOff>
          <xdr:row>32</xdr:row>
          <xdr:rowOff>19050</xdr:rowOff>
        </xdr:to>
        <xdr:sp macro="" textlink="">
          <xdr:nvSpPr>
            <xdr:cNvPr id="16584" name="Check Box 200" hidden="1">
              <a:extLst>
                <a:ext uri="{63B3BB69-23CF-44E3-9099-C40C66FF867C}">
                  <a14:compatExt spid="_x0000_s16584"/>
                </a:ext>
                <a:ext uri="{FF2B5EF4-FFF2-40B4-BE49-F238E27FC236}">
                  <a16:creationId xmlns:a16="http://schemas.microsoft.com/office/drawing/2014/main" id="{00000000-0008-0000-0200-0000C8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161925</xdr:rowOff>
        </xdr:from>
        <xdr:to>
          <xdr:col>0</xdr:col>
          <xdr:colOff>247650</xdr:colOff>
          <xdr:row>33</xdr:row>
          <xdr:rowOff>19050</xdr:rowOff>
        </xdr:to>
        <xdr:sp macro="" textlink="">
          <xdr:nvSpPr>
            <xdr:cNvPr id="16585" name="Check Box 201" hidden="1">
              <a:extLst>
                <a:ext uri="{63B3BB69-23CF-44E3-9099-C40C66FF867C}">
                  <a14:compatExt spid="_x0000_s16585"/>
                </a:ext>
                <a:ext uri="{FF2B5EF4-FFF2-40B4-BE49-F238E27FC236}">
                  <a16:creationId xmlns:a16="http://schemas.microsoft.com/office/drawing/2014/main" id="{00000000-0008-0000-0200-0000C9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161925</xdr:rowOff>
        </xdr:from>
        <xdr:to>
          <xdr:col>0</xdr:col>
          <xdr:colOff>247650</xdr:colOff>
          <xdr:row>34</xdr:row>
          <xdr:rowOff>19050</xdr:rowOff>
        </xdr:to>
        <xdr:sp macro="" textlink="">
          <xdr:nvSpPr>
            <xdr:cNvPr id="16586" name="Check Box 202" hidden="1">
              <a:extLst>
                <a:ext uri="{63B3BB69-23CF-44E3-9099-C40C66FF867C}">
                  <a14:compatExt spid="_x0000_s16586"/>
                </a:ext>
                <a:ext uri="{FF2B5EF4-FFF2-40B4-BE49-F238E27FC236}">
                  <a16:creationId xmlns:a16="http://schemas.microsoft.com/office/drawing/2014/main" id="{00000000-0008-0000-0200-0000CA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161925</xdr:rowOff>
        </xdr:from>
        <xdr:to>
          <xdr:col>0</xdr:col>
          <xdr:colOff>247650</xdr:colOff>
          <xdr:row>35</xdr:row>
          <xdr:rowOff>19050</xdr:rowOff>
        </xdr:to>
        <xdr:sp macro="" textlink="">
          <xdr:nvSpPr>
            <xdr:cNvPr id="16587" name="Check Box 203" hidden="1">
              <a:extLst>
                <a:ext uri="{63B3BB69-23CF-44E3-9099-C40C66FF867C}">
                  <a14:compatExt spid="_x0000_s16587"/>
                </a:ext>
                <a:ext uri="{FF2B5EF4-FFF2-40B4-BE49-F238E27FC236}">
                  <a16:creationId xmlns:a16="http://schemas.microsoft.com/office/drawing/2014/main" id="{00000000-0008-0000-0200-0000CB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161925</xdr:rowOff>
        </xdr:from>
        <xdr:to>
          <xdr:col>0</xdr:col>
          <xdr:colOff>247650</xdr:colOff>
          <xdr:row>36</xdr:row>
          <xdr:rowOff>19050</xdr:rowOff>
        </xdr:to>
        <xdr:sp macro="" textlink="">
          <xdr:nvSpPr>
            <xdr:cNvPr id="16588" name="Check Box 204" hidden="1">
              <a:extLst>
                <a:ext uri="{63B3BB69-23CF-44E3-9099-C40C66FF867C}">
                  <a14:compatExt spid="_x0000_s16588"/>
                </a:ext>
                <a:ext uri="{FF2B5EF4-FFF2-40B4-BE49-F238E27FC236}">
                  <a16:creationId xmlns:a16="http://schemas.microsoft.com/office/drawing/2014/main" id="{00000000-0008-0000-0200-0000CC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161925</xdr:rowOff>
        </xdr:from>
        <xdr:to>
          <xdr:col>0</xdr:col>
          <xdr:colOff>247650</xdr:colOff>
          <xdr:row>37</xdr:row>
          <xdr:rowOff>19050</xdr:rowOff>
        </xdr:to>
        <xdr:sp macro="" textlink="">
          <xdr:nvSpPr>
            <xdr:cNvPr id="16589" name="Check Box 205" hidden="1">
              <a:extLst>
                <a:ext uri="{63B3BB69-23CF-44E3-9099-C40C66FF867C}">
                  <a14:compatExt spid="_x0000_s16589"/>
                </a:ext>
                <a:ext uri="{FF2B5EF4-FFF2-40B4-BE49-F238E27FC236}">
                  <a16:creationId xmlns:a16="http://schemas.microsoft.com/office/drawing/2014/main" id="{00000000-0008-0000-0200-0000CD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xdr:row>
          <xdr:rowOff>161925</xdr:rowOff>
        </xdr:from>
        <xdr:to>
          <xdr:col>0</xdr:col>
          <xdr:colOff>247650</xdr:colOff>
          <xdr:row>38</xdr:row>
          <xdr:rowOff>19050</xdr:rowOff>
        </xdr:to>
        <xdr:sp macro="" textlink="">
          <xdr:nvSpPr>
            <xdr:cNvPr id="16590" name="Check Box 206" hidden="1">
              <a:extLst>
                <a:ext uri="{63B3BB69-23CF-44E3-9099-C40C66FF867C}">
                  <a14:compatExt spid="_x0000_s16590"/>
                </a:ext>
                <a:ext uri="{FF2B5EF4-FFF2-40B4-BE49-F238E27FC236}">
                  <a16:creationId xmlns:a16="http://schemas.microsoft.com/office/drawing/2014/main" id="{00000000-0008-0000-0200-0000CE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37</xdr:row>
          <xdr:rowOff>161925</xdr:rowOff>
        </xdr:from>
        <xdr:to>
          <xdr:col>0</xdr:col>
          <xdr:colOff>247650</xdr:colOff>
          <xdr:row>39</xdr:row>
          <xdr:rowOff>19050</xdr:rowOff>
        </xdr:to>
        <xdr:sp macro="" textlink="">
          <xdr:nvSpPr>
            <xdr:cNvPr id="16591" name="Check Box 207" hidden="1">
              <a:extLst>
                <a:ext uri="{63B3BB69-23CF-44E3-9099-C40C66FF867C}">
                  <a14:compatExt spid="_x0000_s16591"/>
                </a:ext>
                <a:ext uri="{FF2B5EF4-FFF2-40B4-BE49-F238E27FC236}">
                  <a16:creationId xmlns:a16="http://schemas.microsoft.com/office/drawing/2014/main" id="{00000000-0008-0000-0200-0000CF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38</xdr:row>
          <xdr:rowOff>161925</xdr:rowOff>
        </xdr:from>
        <xdr:to>
          <xdr:col>0</xdr:col>
          <xdr:colOff>247650</xdr:colOff>
          <xdr:row>40</xdr:row>
          <xdr:rowOff>19050</xdr:rowOff>
        </xdr:to>
        <xdr:sp macro="" textlink="">
          <xdr:nvSpPr>
            <xdr:cNvPr id="16592" name="Check Box 208" hidden="1">
              <a:extLst>
                <a:ext uri="{63B3BB69-23CF-44E3-9099-C40C66FF867C}">
                  <a14:compatExt spid="_x0000_s16592"/>
                </a:ext>
                <a:ext uri="{FF2B5EF4-FFF2-40B4-BE49-F238E27FC236}">
                  <a16:creationId xmlns:a16="http://schemas.microsoft.com/office/drawing/2014/main" id="{00000000-0008-0000-0200-0000D0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39</xdr:row>
          <xdr:rowOff>161925</xdr:rowOff>
        </xdr:from>
        <xdr:to>
          <xdr:col>0</xdr:col>
          <xdr:colOff>247650</xdr:colOff>
          <xdr:row>41</xdr:row>
          <xdr:rowOff>19050</xdr:rowOff>
        </xdr:to>
        <xdr:sp macro="" textlink="">
          <xdr:nvSpPr>
            <xdr:cNvPr id="16593" name="Check Box 209" hidden="1">
              <a:extLst>
                <a:ext uri="{63B3BB69-23CF-44E3-9099-C40C66FF867C}">
                  <a14:compatExt spid="_x0000_s16593"/>
                </a:ext>
                <a:ext uri="{FF2B5EF4-FFF2-40B4-BE49-F238E27FC236}">
                  <a16:creationId xmlns:a16="http://schemas.microsoft.com/office/drawing/2014/main" id="{00000000-0008-0000-0200-0000D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40</xdr:row>
          <xdr:rowOff>161925</xdr:rowOff>
        </xdr:from>
        <xdr:to>
          <xdr:col>0</xdr:col>
          <xdr:colOff>247650</xdr:colOff>
          <xdr:row>42</xdr:row>
          <xdr:rowOff>19050</xdr:rowOff>
        </xdr:to>
        <xdr:sp macro="" textlink="">
          <xdr:nvSpPr>
            <xdr:cNvPr id="16594" name="Check Box 210" hidden="1">
              <a:extLst>
                <a:ext uri="{63B3BB69-23CF-44E3-9099-C40C66FF867C}">
                  <a14:compatExt spid="_x0000_s16594"/>
                </a:ext>
                <a:ext uri="{FF2B5EF4-FFF2-40B4-BE49-F238E27FC236}">
                  <a16:creationId xmlns:a16="http://schemas.microsoft.com/office/drawing/2014/main" id="{00000000-0008-0000-0200-0000D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41</xdr:row>
          <xdr:rowOff>161925</xdr:rowOff>
        </xdr:from>
        <xdr:to>
          <xdr:col>0</xdr:col>
          <xdr:colOff>247650</xdr:colOff>
          <xdr:row>43</xdr:row>
          <xdr:rowOff>19050</xdr:rowOff>
        </xdr:to>
        <xdr:sp macro="" textlink="">
          <xdr:nvSpPr>
            <xdr:cNvPr id="16595" name="Check Box 211" hidden="1">
              <a:extLst>
                <a:ext uri="{63B3BB69-23CF-44E3-9099-C40C66FF867C}">
                  <a14:compatExt spid="_x0000_s16595"/>
                </a:ext>
                <a:ext uri="{FF2B5EF4-FFF2-40B4-BE49-F238E27FC236}">
                  <a16:creationId xmlns:a16="http://schemas.microsoft.com/office/drawing/2014/main" id="{00000000-0008-0000-0200-0000D3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42</xdr:row>
          <xdr:rowOff>161925</xdr:rowOff>
        </xdr:from>
        <xdr:to>
          <xdr:col>0</xdr:col>
          <xdr:colOff>247650</xdr:colOff>
          <xdr:row>44</xdr:row>
          <xdr:rowOff>19050</xdr:rowOff>
        </xdr:to>
        <xdr:sp macro="" textlink="">
          <xdr:nvSpPr>
            <xdr:cNvPr id="16596" name="Check Box 212" hidden="1">
              <a:extLst>
                <a:ext uri="{63B3BB69-23CF-44E3-9099-C40C66FF867C}">
                  <a14:compatExt spid="_x0000_s16596"/>
                </a:ext>
                <a:ext uri="{FF2B5EF4-FFF2-40B4-BE49-F238E27FC236}">
                  <a16:creationId xmlns:a16="http://schemas.microsoft.com/office/drawing/2014/main" id="{00000000-0008-0000-0200-0000D4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43</xdr:row>
          <xdr:rowOff>161925</xdr:rowOff>
        </xdr:from>
        <xdr:to>
          <xdr:col>0</xdr:col>
          <xdr:colOff>247650</xdr:colOff>
          <xdr:row>45</xdr:row>
          <xdr:rowOff>19050</xdr:rowOff>
        </xdr:to>
        <xdr:sp macro="" textlink="">
          <xdr:nvSpPr>
            <xdr:cNvPr id="16597" name="Check Box 213" hidden="1">
              <a:extLst>
                <a:ext uri="{63B3BB69-23CF-44E3-9099-C40C66FF867C}">
                  <a14:compatExt spid="_x0000_s16597"/>
                </a:ext>
                <a:ext uri="{FF2B5EF4-FFF2-40B4-BE49-F238E27FC236}">
                  <a16:creationId xmlns:a16="http://schemas.microsoft.com/office/drawing/2014/main" id="{00000000-0008-0000-0200-0000D5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161925</xdr:rowOff>
        </xdr:from>
        <xdr:to>
          <xdr:col>0</xdr:col>
          <xdr:colOff>247650</xdr:colOff>
          <xdr:row>46</xdr:row>
          <xdr:rowOff>19050</xdr:rowOff>
        </xdr:to>
        <xdr:sp macro="" textlink="">
          <xdr:nvSpPr>
            <xdr:cNvPr id="16598" name="Check Box 214" hidden="1">
              <a:extLst>
                <a:ext uri="{63B3BB69-23CF-44E3-9099-C40C66FF867C}">
                  <a14:compatExt spid="_x0000_s16598"/>
                </a:ext>
                <a:ext uri="{FF2B5EF4-FFF2-40B4-BE49-F238E27FC236}">
                  <a16:creationId xmlns:a16="http://schemas.microsoft.com/office/drawing/2014/main" id="{00000000-0008-0000-0200-0000D6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45</xdr:row>
          <xdr:rowOff>161925</xdr:rowOff>
        </xdr:from>
        <xdr:to>
          <xdr:col>0</xdr:col>
          <xdr:colOff>247650</xdr:colOff>
          <xdr:row>47</xdr:row>
          <xdr:rowOff>19050</xdr:rowOff>
        </xdr:to>
        <xdr:sp macro="" textlink="">
          <xdr:nvSpPr>
            <xdr:cNvPr id="16599" name="Check Box 215" hidden="1">
              <a:extLst>
                <a:ext uri="{63B3BB69-23CF-44E3-9099-C40C66FF867C}">
                  <a14:compatExt spid="_x0000_s16599"/>
                </a:ext>
                <a:ext uri="{FF2B5EF4-FFF2-40B4-BE49-F238E27FC236}">
                  <a16:creationId xmlns:a16="http://schemas.microsoft.com/office/drawing/2014/main" id="{00000000-0008-0000-0200-0000D7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46</xdr:row>
          <xdr:rowOff>161925</xdr:rowOff>
        </xdr:from>
        <xdr:to>
          <xdr:col>0</xdr:col>
          <xdr:colOff>247650</xdr:colOff>
          <xdr:row>48</xdr:row>
          <xdr:rowOff>19050</xdr:rowOff>
        </xdr:to>
        <xdr:sp macro="" textlink="">
          <xdr:nvSpPr>
            <xdr:cNvPr id="16600" name="Check Box 216" hidden="1">
              <a:extLst>
                <a:ext uri="{63B3BB69-23CF-44E3-9099-C40C66FF867C}">
                  <a14:compatExt spid="_x0000_s16600"/>
                </a:ext>
                <a:ext uri="{FF2B5EF4-FFF2-40B4-BE49-F238E27FC236}">
                  <a16:creationId xmlns:a16="http://schemas.microsoft.com/office/drawing/2014/main" id="{00000000-0008-0000-0200-0000D8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xdr:row>
          <xdr:rowOff>161925</xdr:rowOff>
        </xdr:from>
        <xdr:to>
          <xdr:col>0</xdr:col>
          <xdr:colOff>247650</xdr:colOff>
          <xdr:row>49</xdr:row>
          <xdr:rowOff>19050</xdr:rowOff>
        </xdr:to>
        <xdr:sp macro="" textlink="">
          <xdr:nvSpPr>
            <xdr:cNvPr id="16601" name="Check Box 217" hidden="1">
              <a:extLst>
                <a:ext uri="{63B3BB69-23CF-44E3-9099-C40C66FF867C}">
                  <a14:compatExt spid="_x0000_s16601"/>
                </a:ext>
                <a:ext uri="{FF2B5EF4-FFF2-40B4-BE49-F238E27FC236}">
                  <a16:creationId xmlns:a16="http://schemas.microsoft.com/office/drawing/2014/main" id="{00000000-0008-0000-0200-0000D9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48</xdr:row>
          <xdr:rowOff>161925</xdr:rowOff>
        </xdr:from>
        <xdr:to>
          <xdr:col>0</xdr:col>
          <xdr:colOff>247650</xdr:colOff>
          <xdr:row>50</xdr:row>
          <xdr:rowOff>19050</xdr:rowOff>
        </xdr:to>
        <xdr:sp macro="" textlink="">
          <xdr:nvSpPr>
            <xdr:cNvPr id="16602" name="Check Box 218" hidden="1">
              <a:extLst>
                <a:ext uri="{63B3BB69-23CF-44E3-9099-C40C66FF867C}">
                  <a14:compatExt spid="_x0000_s16602"/>
                </a:ext>
                <a:ext uri="{FF2B5EF4-FFF2-40B4-BE49-F238E27FC236}">
                  <a16:creationId xmlns:a16="http://schemas.microsoft.com/office/drawing/2014/main" id="{00000000-0008-0000-0200-0000DA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49</xdr:row>
          <xdr:rowOff>161925</xdr:rowOff>
        </xdr:from>
        <xdr:to>
          <xdr:col>0</xdr:col>
          <xdr:colOff>247650</xdr:colOff>
          <xdr:row>51</xdr:row>
          <xdr:rowOff>19050</xdr:rowOff>
        </xdr:to>
        <xdr:sp macro="" textlink="">
          <xdr:nvSpPr>
            <xdr:cNvPr id="16603" name="Check Box 219" hidden="1">
              <a:extLst>
                <a:ext uri="{63B3BB69-23CF-44E3-9099-C40C66FF867C}">
                  <a14:compatExt spid="_x0000_s16603"/>
                </a:ext>
                <a:ext uri="{FF2B5EF4-FFF2-40B4-BE49-F238E27FC236}">
                  <a16:creationId xmlns:a16="http://schemas.microsoft.com/office/drawing/2014/main" id="{00000000-0008-0000-0200-0000DB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50</xdr:row>
          <xdr:rowOff>161925</xdr:rowOff>
        </xdr:from>
        <xdr:to>
          <xdr:col>0</xdr:col>
          <xdr:colOff>247650</xdr:colOff>
          <xdr:row>52</xdr:row>
          <xdr:rowOff>19050</xdr:rowOff>
        </xdr:to>
        <xdr:sp macro="" textlink="">
          <xdr:nvSpPr>
            <xdr:cNvPr id="16604" name="Check Box 220" hidden="1">
              <a:extLst>
                <a:ext uri="{63B3BB69-23CF-44E3-9099-C40C66FF867C}">
                  <a14:compatExt spid="_x0000_s16604"/>
                </a:ext>
                <a:ext uri="{FF2B5EF4-FFF2-40B4-BE49-F238E27FC236}">
                  <a16:creationId xmlns:a16="http://schemas.microsoft.com/office/drawing/2014/main" id="{00000000-0008-0000-0200-0000DC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51</xdr:row>
          <xdr:rowOff>161925</xdr:rowOff>
        </xdr:from>
        <xdr:to>
          <xdr:col>0</xdr:col>
          <xdr:colOff>247650</xdr:colOff>
          <xdr:row>53</xdr:row>
          <xdr:rowOff>19050</xdr:rowOff>
        </xdr:to>
        <xdr:sp macro="" textlink="">
          <xdr:nvSpPr>
            <xdr:cNvPr id="16605" name="Check Box 221" hidden="1">
              <a:extLst>
                <a:ext uri="{63B3BB69-23CF-44E3-9099-C40C66FF867C}">
                  <a14:compatExt spid="_x0000_s16605"/>
                </a:ext>
                <a:ext uri="{FF2B5EF4-FFF2-40B4-BE49-F238E27FC236}">
                  <a16:creationId xmlns:a16="http://schemas.microsoft.com/office/drawing/2014/main" id="{00000000-0008-0000-0200-0000DD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52</xdr:row>
          <xdr:rowOff>161925</xdr:rowOff>
        </xdr:from>
        <xdr:to>
          <xdr:col>0</xdr:col>
          <xdr:colOff>247650</xdr:colOff>
          <xdr:row>54</xdr:row>
          <xdr:rowOff>19050</xdr:rowOff>
        </xdr:to>
        <xdr:sp macro="" textlink="">
          <xdr:nvSpPr>
            <xdr:cNvPr id="16606" name="Check Box 222" hidden="1">
              <a:extLst>
                <a:ext uri="{63B3BB69-23CF-44E3-9099-C40C66FF867C}">
                  <a14:compatExt spid="_x0000_s16606"/>
                </a:ext>
                <a:ext uri="{FF2B5EF4-FFF2-40B4-BE49-F238E27FC236}">
                  <a16:creationId xmlns:a16="http://schemas.microsoft.com/office/drawing/2014/main" id="{00000000-0008-0000-0200-0000DE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161925</xdr:rowOff>
        </xdr:from>
        <xdr:to>
          <xdr:col>0</xdr:col>
          <xdr:colOff>247650</xdr:colOff>
          <xdr:row>55</xdr:row>
          <xdr:rowOff>19050</xdr:rowOff>
        </xdr:to>
        <xdr:sp macro="" textlink="">
          <xdr:nvSpPr>
            <xdr:cNvPr id="16607" name="Check Box 223" hidden="1">
              <a:extLst>
                <a:ext uri="{63B3BB69-23CF-44E3-9099-C40C66FF867C}">
                  <a14:compatExt spid="_x0000_s16607"/>
                </a:ext>
                <a:ext uri="{FF2B5EF4-FFF2-40B4-BE49-F238E27FC236}">
                  <a16:creationId xmlns:a16="http://schemas.microsoft.com/office/drawing/2014/main" id="{00000000-0008-0000-0200-0000DF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54</xdr:row>
          <xdr:rowOff>161925</xdr:rowOff>
        </xdr:from>
        <xdr:to>
          <xdr:col>0</xdr:col>
          <xdr:colOff>247650</xdr:colOff>
          <xdr:row>56</xdr:row>
          <xdr:rowOff>19050</xdr:rowOff>
        </xdr:to>
        <xdr:sp macro="" textlink="">
          <xdr:nvSpPr>
            <xdr:cNvPr id="16608" name="Check Box 224" hidden="1">
              <a:extLst>
                <a:ext uri="{63B3BB69-23CF-44E3-9099-C40C66FF867C}">
                  <a14:compatExt spid="_x0000_s16608"/>
                </a:ext>
                <a:ext uri="{FF2B5EF4-FFF2-40B4-BE49-F238E27FC236}">
                  <a16:creationId xmlns:a16="http://schemas.microsoft.com/office/drawing/2014/main" id="{00000000-0008-0000-0200-0000E0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55</xdr:row>
          <xdr:rowOff>161925</xdr:rowOff>
        </xdr:from>
        <xdr:to>
          <xdr:col>0</xdr:col>
          <xdr:colOff>247650</xdr:colOff>
          <xdr:row>57</xdr:row>
          <xdr:rowOff>19050</xdr:rowOff>
        </xdr:to>
        <xdr:sp macro="" textlink="">
          <xdr:nvSpPr>
            <xdr:cNvPr id="16609" name="Check Box 225" hidden="1">
              <a:extLst>
                <a:ext uri="{63B3BB69-23CF-44E3-9099-C40C66FF867C}">
                  <a14:compatExt spid="_x0000_s16609"/>
                </a:ext>
                <a:ext uri="{FF2B5EF4-FFF2-40B4-BE49-F238E27FC236}">
                  <a16:creationId xmlns:a16="http://schemas.microsoft.com/office/drawing/2014/main" id="{00000000-0008-0000-0200-0000E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56</xdr:row>
          <xdr:rowOff>161925</xdr:rowOff>
        </xdr:from>
        <xdr:to>
          <xdr:col>0</xdr:col>
          <xdr:colOff>247650</xdr:colOff>
          <xdr:row>58</xdr:row>
          <xdr:rowOff>19050</xdr:rowOff>
        </xdr:to>
        <xdr:sp macro="" textlink="">
          <xdr:nvSpPr>
            <xdr:cNvPr id="16610" name="Check Box 226" hidden="1">
              <a:extLst>
                <a:ext uri="{63B3BB69-23CF-44E3-9099-C40C66FF867C}">
                  <a14:compatExt spid="_x0000_s16610"/>
                </a:ext>
                <a:ext uri="{FF2B5EF4-FFF2-40B4-BE49-F238E27FC236}">
                  <a16:creationId xmlns:a16="http://schemas.microsoft.com/office/drawing/2014/main" id="{00000000-0008-0000-0200-0000E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57</xdr:row>
          <xdr:rowOff>161925</xdr:rowOff>
        </xdr:from>
        <xdr:to>
          <xdr:col>0</xdr:col>
          <xdr:colOff>247650</xdr:colOff>
          <xdr:row>59</xdr:row>
          <xdr:rowOff>19050</xdr:rowOff>
        </xdr:to>
        <xdr:sp macro="" textlink="">
          <xdr:nvSpPr>
            <xdr:cNvPr id="16611" name="Check Box 227" hidden="1">
              <a:extLst>
                <a:ext uri="{63B3BB69-23CF-44E3-9099-C40C66FF867C}">
                  <a14:compatExt spid="_x0000_s16611"/>
                </a:ext>
                <a:ext uri="{FF2B5EF4-FFF2-40B4-BE49-F238E27FC236}">
                  <a16:creationId xmlns:a16="http://schemas.microsoft.com/office/drawing/2014/main" id="{00000000-0008-0000-0200-0000E3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58</xdr:row>
          <xdr:rowOff>161925</xdr:rowOff>
        </xdr:from>
        <xdr:to>
          <xdr:col>0</xdr:col>
          <xdr:colOff>247650</xdr:colOff>
          <xdr:row>60</xdr:row>
          <xdr:rowOff>19050</xdr:rowOff>
        </xdr:to>
        <xdr:sp macro="" textlink="">
          <xdr:nvSpPr>
            <xdr:cNvPr id="16612" name="Check Box 228" hidden="1">
              <a:extLst>
                <a:ext uri="{63B3BB69-23CF-44E3-9099-C40C66FF867C}">
                  <a14:compatExt spid="_x0000_s16612"/>
                </a:ext>
                <a:ext uri="{FF2B5EF4-FFF2-40B4-BE49-F238E27FC236}">
                  <a16:creationId xmlns:a16="http://schemas.microsoft.com/office/drawing/2014/main" id="{00000000-0008-0000-0200-0000E4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161925</xdr:rowOff>
        </xdr:from>
        <xdr:to>
          <xdr:col>0</xdr:col>
          <xdr:colOff>247650</xdr:colOff>
          <xdr:row>61</xdr:row>
          <xdr:rowOff>19050</xdr:rowOff>
        </xdr:to>
        <xdr:sp macro="" textlink="">
          <xdr:nvSpPr>
            <xdr:cNvPr id="16613" name="Check Box 229" hidden="1">
              <a:extLst>
                <a:ext uri="{63B3BB69-23CF-44E3-9099-C40C66FF867C}">
                  <a14:compatExt spid="_x0000_s16613"/>
                </a:ext>
                <a:ext uri="{FF2B5EF4-FFF2-40B4-BE49-F238E27FC236}">
                  <a16:creationId xmlns:a16="http://schemas.microsoft.com/office/drawing/2014/main" id="{00000000-0008-0000-0200-0000E5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60</xdr:row>
          <xdr:rowOff>161925</xdr:rowOff>
        </xdr:from>
        <xdr:to>
          <xdr:col>0</xdr:col>
          <xdr:colOff>247650</xdr:colOff>
          <xdr:row>62</xdr:row>
          <xdr:rowOff>19050</xdr:rowOff>
        </xdr:to>
        <xdr:sp macro="" textlink="">
          <xdr:nvSpPr>
            <xdr:cNvPr id="16614" name="Check Box 230" hidden="1">
              <a:extLst>
                <a:ext uri="{63B3BB69-23CF-44E3-9099-C40C66FF867C}">
                  <a14:compatExt spid="_x0000_s16614"/>
                </a:ext>
                <a:ext uri="{FF2B5EF4-FFF2-40B4-BE49-F238E27FC236}">
                  <a16:creationId xmlns:a16="http://schemas.microsoft.com/office/drawing/2014/main" id="{00000000-0008-0000-0200-0000E6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61</xdr:row>
          <xdr:rowOff>161925</xdr:rowOff>
        </xdr:from>
        <xdr:to>
          <xdr:col>0</xdr:col>
          <xdr:colOff>247650</xdr:colOff>
          <xdr:row>63</xdr:row>
          <xdr:rowOff>19050</xdr:rowOff>
        </xdr:to>
        <xdr:sp macro="" textlink="">
          <xdr:nvSpPr>
            <xdr:cNvPr id="16615" name="Check Box 231" hidden="1">
              <a:extLst>
                <a:ext uri="{63B3BB69-23CF-44E3-9099-C40C66FF867C}">
                  <a14:compatExt spid="_x0000_s16615"/>
                </a:ext>
                <a:ext uri="{FF2B5EF4-FFF2-40B4-BE49-F238E27FC236}">
                  <a16:creationId xmlns:a16="http://schemas.microsoft.com/office/drawing/2014/main" id="{00000000-0008-0000-0200-0000E7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62</xdr:row>
          <xdr:rowOff>161925</xdr:rowOff>
        </xdr:from>
        <xdr:to>
          <xdr:col>0</xdr:col>
          <xdr:colOff>247650</xdr:colOff>
          <xdr:row>64</xdr:row>
          <xdr:rowOff>19050</xdr:rowOff>
        </xdr:to>
        <xdr:sp macro="" textlink="">
          <xdr:nvSpPr>
            <xdr:cNvPr id="16616" name="Check Box 232" hidden="1">
              <a:extLst>
                <a:ext uri="{63B3BB69-23CF-44E3-9099-C40C66FF867C}">
                  <a14:compatExt spid="_x0000_s16616"/>
                </a:ext>
                <a:ext uri="{FF2B5EF4-FFF2-40B4-BE49-F238E27FC236}">
                  <a16:creationId xmlns:a16="http://schemas.microsoft.com/office/drawing/2014/main" id="{00000000-0008-0000-0200-0000E8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63</xdr:row>
          <xdr:rowOff>161925</xdr:rowOff>
        </xdr:from>
        <xdr:to>
          <xdr:col>0</xdr:col>
          <xdr:colOff>247650</xdr:colOff>
          <xdr:row>65</xdr:row>
          <xdr:rowOff>19050</xdr:rowOff>
        </xdr:to>
        <xdr:sp macro="" textlink="">
          <xdr:nvSpPr>
            <xdr:cNvPr id="16617" name="Check Box 233" hidden="1">
              <a:extLst>
                <a:ext uri="{63B3BB69-23CF-44E3-9099-C40C66FF867C}">
                  <a14:compatExt spid="_x0000_s16617"/>
                </a:ext>
                <a:ext uri="{FF2B5EF4-FFF2-40B4-BE49-F238E27FC236}">
                  <a16:creationId xmlns:a16="http://schemas.microsoft.com/office/drawing/2014/main" id="{00000000-0008-0000-0200-0000E9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64</xdr:row>
          <xdr:rowOff>161925</xdr:rowOff>
        </xdr:from>
        <xdr:to>
          <xdr:col>0</xdr:col>
          <xdr:colOff>247650</xdr:colOff>
          <xdr:row>66</xdr:row>
          <xdr:rowOff>19050</xdr:rowOff>
        </xdr:to>
        <xdr:sp macro="" textlink="">
          <xdr:nvSpPr>
            <xdr:cNvPr id="16618" name="Check Box 234" hidden="1">
              <a:extLst>
                <a:ext uri="{63B3BB69-23CF-44E3-9099-C40C66FF867C}">
                  <a14:compatExt spid="_x0000_s16618"/>
                </a:ext>
                <a:ext uri="{FF2B5EF4-FFF2-40B4-BE49-F238E27FC236}">
                  <a16:creationId xmlns:a16="http://schemas.microsoft.com/office/drawing/2014/main" id="{00000000-0008-0000-0200-0000EA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65</xdr:row>
          <xdr:rowOff>161925</xdr:rowOff>
        </xdr:from>
        <xdr:to>
          <xdr:col>0</xdr:col>
          <xdr:colOff>247650</xdr:colOff>
          <xdr:row>67</xdr:row>
          <xdr:rowOff>19050</xdr:rowOff>
        </xdr:to>
        <xdr:sp macro="" textlink="">
          <xdr:nvSpPr>
            <xdr:cNvPr id="16619" name="Check Box 235" hidden="1">
              <a:extLst>
                <a:ext uri="{63B3BB69-23CF-44E3-9099-C40C66FF867C}">
                  <a14:compatExt spid="_x0000_s16619"/>
                </a:ext>
                <a:ext uri="{FF2B5EF4-FFF2-40B4-BE49-F238E27FC236}">
                  <a16:creationId xmlns:a16="http://schemas.microsoft.com/office/drawing/2014/main" id="{00000000-0008-0000-0200-0000EB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66</xdr:row>
          <xdr:rowOff>161925</xdr:rowOff>
        </xdr:from>
        <xdr:to>
          <xdr:col>0</xdr:col>
          <xdr:colOff>247650</xdr:colOff>
          <xdr:row>68</xdr:row>
          <xdr:rowOff>19050</xdr:rowOff>
        </xdr:to>
        <xdr:sp macro="" textlink="">
          <xdr:nvSpPr>
            <xdr:cNvPr id="16620" name="Check Box 236" hidden="1">
              <a:extLst>
                <a:ext uri="{63B3BB69-23CF-44E3-9099-C40C66FF867C}">
                  <a14:compatExt spid="_x0000_s16620"/>
                </a:ext>
                <a:ext uri="{FF2B5EF4-FFF2-40B4-BE49-F238E27FC236}">
                  <a16:creationId xmlns:a16="http://schemas.microsoft.com/office/drawing/2014/main" id="{00000000-0008-0000-0200-0000EC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67</xdr:row>
          <xdr:rowOff>161925</xdr:rowOff>
        </xdr:from>
        <xdr:to>
          <xdr:col>0</xdr:col>
          <xdr:colOff>247650</xdr:colOff>
          <xdr:row>69</xdr:row>
          <xdr:rowOff>19050</xdr:rowOff>
        </xdr:to>
        <xdr:sp macro="" textlink="">
          <xdr:nvSpPr>
            <xdr:cNvPr id="16621" name="Check Box 237" hidden="1">
              <a:extLst>
                <a:ext uri="{63B3BB69-23CF-44E3-9099-C40C66FF867C}">
                  <a14:compatExt spid="_x0000_s16621"/>
                </a:ext>
                <a:ext uri="{FF2B5EF4-FFF2-40B4-BE49-F238E27FC236}">
                  <a16:creationId xmlns:a16="http://schemas.microsoft.com/office/drawing/2014/main" id="{00000000-0008-0000-0200-0000ED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68</xdr:row>
          <xdr:rowOff>161925</xdr:rowOff>
        </xdr:from>
        <xdr:to>
          <xdr:col>0</xdr:col>
          <xdr:colOff>247650</xdr:colOff>
          <xdr:row>70</xdr:row>
          <xdr:rowOff>19050</xdr:rowOff>
        </xdr:to>
        <xdr:sp macro="" textlink="">
          <xdr:nvSpPr>
            <xdr:cNvPr id="16622" name="Check Box 238" hidden="1">
              <a:extLst>
                <a:ext uri="{63B3BB69-23CF-44E3-9099-C40C66FF867C}">
                  <a14:compatExt spid="_x0000_s16622"/>
                </a:ext>
                <a:ext uri="{FF2B5EF4-FFF2-40B4-BE49-F238E27FC236}">
                  <a16:creationId xmlns:a16="http://schemas.microsoft.com/office/drawing/2014/main" id="{00000000-0008-0000-0200-0000EE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69</xdr:row>
          <xdr:rowOff>161925</xdr:rowOff>
        </xdr:from>
        <xdr:to>
          <xdr:col>0</xdr:col>
          <xdr:colOff>247650</xdr:colOff>
          <xdr:row>71</xdr:row>
          <xdr:rowOff>19050</xdr:rowOff>
        </xdr:to>
        <xdr:sp macro="" textlink="">
          <xdr:nvSpPr>
            <xdr:cNvPr id="16623" name="Check Box 239" hidden="1">
              <a:extLst>
                <a:ext uri="{63B3BB69-23CF-44E3-9099-C40C66FF867C}">
                  <a14:compatExt spid="_x0000_s16623"/>
                </a:ext>
                <a:ext uri="{FF2B5EF4-FFF2-40B4-BE49-F238E27FC236}">
                  <a16:creationId xmlns:a16="http://schemas.microsoft.com/office/drawing/2014/main" id="{00000000-0008-0000-0200-0000EF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70</xdr:row>
          <xdr:rowOff>161925</xdr:rowOff>
        </xdr:from>
        <xdr:to>
          <xdr:col>0</xdr:col>
          <xdr:colOff>247650</xdr:colOff>
          <xdr:row>72</xdr:row>
          <xdr:rowOff>19050</xdr:rowOff>
        </xdr:to>
        <xdr:sp macro="" textlink="">
          <xdr:nvSpPr>
            <xdr:cNvPr id="16624" name="Check Box 240" hidden="1">
              <a:extLst>
                <a:ext uri="{63B3BB69-23CF-44E3-9099-C40C66FF867C}">
                  <a14:compatExt spid="_x0000_s16624"/>
                </a:ext>
                <a:ext uri="{FF2B5EF4-FFF2-40B4-BE49-F238E27FC236}">
                  <a16:creationId xmlns:a16="http://schemas.microsoft.com/office/drawing/2014/main" id="{00000000-0008-0000-0200-0000F0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71</xdr:row>
          <xdr:rowOff>161925</xdr:rowOff>
        </xdr:from>
        <xdr:to>
          <xdr:col>0</xdr:col>
          <xdr:colOff>247650</xdr:colOff>
          <xdr:row>73</xdr:row>
          <xdr:rowOff>19050</xdr:rowOff>
        </xdr:to>
        <xdr:sp macro="" textlink="">
          <xdr:nvSpPr>
            <xdr:cNvPr id="16625" name="Check Box 241" hidden="1">
              <a:extLst>
                <a:ext uri="{63B3BB69-23CF-44E3-9099-C40C66FF867C}">
                  <a14:compatExt spid="_x0000_s16625"/>
                </a:ext>
                <a:ext uri="{FF2B5EF4-FFF2-40B4-BE49-F238E27FC236}">
                  <a16:creationId xmlns:a16="http://schemas.microsoft.com/office/drawing/2014/main" id="{00000000-0008-0000-0200-0000F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72</xdr:row>
          <xdr:rowOff>161925</xdr:rowOff>
        </xdr:from>
        <xdr:to>
          <xdr:col>0</xdr:col>
          <xdr:colOff>247650</xdr:colOff>
          <xdr:row>74</xdr:row>
          <xdr:rowOff>19050</xdr:rowOff>
        </xdr:to>
        <xdr:sp macro="" textlink="">
          <xdr:nvSpPr>
            <xdr:cNvPr id="16626" name="Check Box 242" hidden="1">
              <a:extLst>
                <a:ext uri="{63B3BB69-23CF-44E3-9099-C40C66FF867C}">
                  <a14:compatExt spid="_x0000_s16626"/>
                </a:ext>
                <a:ext uri="{FF2B5EF4-FFF2-40B4-BE49-F238E27FC236}">
                  <a16:creationId xmlns:a16="http://schemas.microsoft.com/office/drawing/2014/main" id="{00000000-0008-0000-0200-0000F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73</xdr:row>
          <xdr:rowOff>161925</xdr:rowOff>
        </xdr:from>
        <xdr:to>
          <xdr:col>0</xdr:col>
          <xdr:colOff>247650</xdr:colOff>
          <xdr:row>75</xdr:row>
          <xdr:rowOff>19050</xdr:rowOff>
        </xdr:to>
        <xdr:sp macro="" textlink="">
          <xdr:nvSpPr>
            <xdr:cNvPr id="16627" name="Check Box 243" hidden="1">
              <a:extLst>
                <a:ext uri="{63B3BB69-23CF-44E3-9099-C40C66FF867C}">
                  <a14:compatExt spid="_x0000_s16627"/>
                </a:ext>
                <a:ext uri="{FF2B5EF4-FFF2-40B4-BE49-F238E27FC236}">
                  <a16:creationId xmlns:a16="http://schemas.microsoft.com/office/drawing/2014/main" id="{00000000-0008-0000-0200-0000F3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74</xdr:row>
          <xdr:rowOff>161925</xdr:rowOff>
        </xdr:from>
        <xdr:to>
          <xdr:col>0</xdr:col>
          <xdr:colOff>247650</xdr:colOff>
          <xdr:row>76</xdr:row>
          <xdr:rowOff>19050</xdr:rowOff>
        </xdr:to>
        <xdr:sp macro="" textlink="">
          <xdr:nvSpPr>
            <xdr:cNvPr id="16628" name="Check Box 244" hidden="1">
              <a:extLst>
                <a:ext uri="{63B3BB69-23CF-44E3-9099-C40C66FF867C}">
                  <a14:compatExt spid="_x0000_s16628"/>
                </a:ext>
                <a:ext uri="{FF2B5EF4-FFF2-40B4-BE49-F238E27FC236}">
                  <a16:creationId xmlns:a16="http://schemas.microsoft.com/office/drawing/2014/main" id="{00000000-0008-0000-0200-0000F4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75</xdr:row>
          <xdr:rowOff>161925</xdr:rowOff>
        </xdr:from>
        <xdr:to>
          <xdr:col>0</xdr:col>
          <xdr:colOff>247650</xdr:colOff>
          <xdr:row>77</xdr:row>
          <xdr:rowOff>19050</xdr:rowOff>
        </xdr:to>
        <xdr:sp macro="" textlink="">
          <xdr:nvSpPr>
            <xdr:cNvPr id="16629" name="Check Box 245" hidden="1">
              <a:extLst>
                <a:ext uri="{63B3BB69-23CF-44E3-9099-C40C66FF867C}">
                  <a14:compatExt spid="_x0000_s16629"/>
                </a:ext>
                <a:ext uri="{FF2B5EF4-FFF2-40B4-BE49-F238E27FC236}">
                  <a16:creationId xmlns:a16="http://schemas.microsoft.com/office/drawing/2014/main" id="{00000000-0008-0000-0200-0000F5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76</xdr:row>
          <xdr:rowOff>161925</xdr:rowOff>
        </xdr:from>
        <xdr:to>
          <xdr:col>0</xdr:col>
          <xdr:colOff>247650</xdr:colOff>
          <xdr:row>78</xdr:row>
          <xdr:rowOff>19050</xdr:rowOff>
        </xdr:to>
        <xdr:sp macro="" textlink="">
          <xdr:nvSpPr>
            <xdr:cNvPr id="16630" name="Check Box 246" hidden="1">
              <a:extLst>
                <a:ext uri="{63B3BB69-23CF-44E3-9099-C40C66FF867C}">
                  <a14:compatExt spid="_x0000_s16630"/>
                </a:ext>
                <a:ext uri="{FF2B5EF4-FFF2-40B4-BE49-F238E27FC236}">
                  <a16:creationId xmlns:a16="http://schemas.microsoft.com/office/drawing/2014/main" id="{00000000-0008-0000-0200-0000F6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77</xdr:row>
          <xdr:rowOff>161925</xdr:rowOff>
        </xdr:from>
        <xdr:to>
          <xdr:col>0</xdr:col>
          <xdr:colOff>247650</xdr:colOff>
          <xdr:row>79</xdr:row>
          <xdr:rowOff>19050</xdr:rowOff>
        </xdr:to>
        <xdr:sp macro="" textlink="">
          <xdr:nvSpPr>
            <xdr:cNvPr id="16631" name="Check Box 247" hidden="1">
              <a:extLst>
                <a:ext uri="{63B3BB69-23CF-44E3-9099-C40C66FF867C}">
                  <a14:compatExt spid="_x0000_s16631"/>
                </a:ext>
                <a:ext uri="{FF2B5EF4-FFF2-40B4-BE49-F238E27FC236}">
                  <a16:creationId xmlns:a16="http://schemas.microsoft.com/office/drawing/2014/main" id="{00000000-0008-0000-0200-0000F7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78</xdr:row>
          <xdr:rowOff>161925</xdr:rowOff>
        </xdr:from>
        <xdr:to>
          <xdr:col>0</xdr:col>
          <xdr:colOff>247650</xdr:colOff>
          <xdr:row>80</xdr:row>
          <xdr:rowOff>19050</xdr:rowOff>
        </xdr:to>
        <xdr:sp macro="" textlink="">
          <xdr:nvSpPr>
            <xdr:cNvPr id="16632" name="Check Box 248" hidden="1">
              <a:extLst>
                <a:ext uri="{63B3BB69-23CF-44E3-9099-C40C66FF867C}">
                  <a14:compatExt spid="_x0000_s16632"/>
                </a:ext>
                <a:ext uri="{FF2B5EF4-FFF2-40B4-BE49-F238E27FC236}">
                  <a16:creationId xmlns:a16="http://schemas.microsoft.com/office/drawing/2014/main" id="{00000000-0008-0000-0200-0000F8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79</xdr:row>
          <xdr:rowOff>161925</xdr:rowOff>
        </xdr:from>
        <xdr:to>
          <xdr:col>0</xdr:col>
          <xdr:colOff>247650</xdr:colOff>
          <xdr:row>81</xdr:row>
          <xdr:rowOff>19050</xdr:rowOff>
        </xdr:to>
        <xdr:sp macro="" textlink="">
          <xdr:nvSpPr>
            <xdr:cNvPr id="16633" name="Check Box 249" hidden="1">
              <a:extLst>
                <a:ext uri="{63B3BB69-23CF-44E3-9099-C40C66FF867C}">
                  <a14:compatExt spid="_x0000_s16633"/>
                </a:ext>
                <a:ext uri="{FF2B5EF4-FFF2-40B4-BE49-F238E27FC236}">
                  <a16:creationId xmlns:a16="http://schemas.microsoft.com/office/drawing/2014/main" id="{00000000-0008-0000-0200-0000F9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80</xdr:row>
          <xdr:rowOff>161925</xdr:rowOff>
        </xdr:from>
        <xdr:to>
          <xdr:col>0</xdr:col>
          <xdr:colOff>247650</xdr:colOff>
          <xdr:row>82</xdr:row>
          <xdr:rowOff>19050</xdr:rowOff>
        </xdr:to>
        <xdr:sp macro="" textlink="">
          <xdr:nvSpPr>
            <xdr:cNvPr id="16634" name="Check Box 250" hidden="1">
              <a:extLst>
                <a:ext uri="{63B3BB69-23CF-44E3-9099-C40C66FF867C}">
                  <a14:compatExt spid="_x0000_s16634"/>
                </a:ext>
                <a:ext uri="{FF2B5EF4-FFF2-40B4-BE49-F238E27FC236}">
                  <a16:creationId xmlns:a16="http://schemas.microsoft.com/office/drawing/2014/main" id="{00000000-0008-0000-0200-0000FA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81</xdr:row>
          <xdr:rowOff>161925</xdr:rowOff>
        </xdr:from>
        <xdr:to>
          <xdr:col>0</xdr:col>
          <xdr:colOff>247650</xdr:colOff>
          <xdr:row>83</xdr:row>
          <xdr:rowOff>19050</xdr:rowOff>
        </xdr:to>
        <xdr:sp macro="" textlink="">
          <xdr:nvSpPr>
            <xdr:cNvPr id="16635" name="Check Box 251" hidden="1">
              <a:extLst>
                <a:ext uri="{63B3BB69-23CF-44E3-9099-C40C66FF867C}">
                  <a14:compatExt spid="_x0000_s16635"/>
                </a:ext>
                <a:ext uri="{FF2B5EF4-FFF2-40B4-BE49-F238E27FC236}">
                  <a16:creationId xmlns:a16="http://schemas.microsoft.com/office/drawing/2014/main" id="{00000000-0008-0000-0200-0000FB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82</xdr:row>
          <xdr:rowOff>161925</xdr:rowOff>
        </xdr:from>
        <xdr:to>
          <xdr:col>0</xdr:col>
          <xdr:colOff>247650</xdr:colOff>
          <xdr:row>84</xdr:row>
          <xdr:rowOff>19050</xdr:rowOff>
        </xdr:to>
        <xdr:sp macro="" textlink="">
          <xdr:nvSpPr>
            <xdr:cNvPr id="16636" name="Check Box 252" hidden="1">
              <a:extLst>
                <a:ext uri="{63B3BB69-23CF-44E3-9099-C40C66FF867C}">
                  <a14:compatExt spid="_x0000_s16636"/>
                </a:ext>
                <a:ext uri="{FF2B5EF4-FFF2-40B4-BE49-F238E27FC236}">
                  <a16:creationId xmlns:a16="http://schemas.microsoft.com/office/drawing/2014/main" id="{00000000-0008-0000-0200-0000FC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83</xdr:row>
          <xdr:rowOff>161925</xdr:rowOff>
        </xdr:from>
        <xdr:to>
          <xdr:col>0</xdr:col>
          <xdr:colOff>247650</xdr:colOff>
          <xdr:row>85</xdr:row>
          <xdr:rowOff>19050</xdr:rowOff>
        </xdr:to>
        <xdr:sp macro="" textlink="">
          <xdr:nvSpPr>
            <xdr:cNvPr id="16637" name="Check Box 253" hidden="1">
              <a:extLst>
                <a:ext uri="{63B3BB69-23CF-44E3-9099-C40C66FF867C}">
                  <a14:compatExt spid="_x0000_s16637"/>
                </a:ext>
                <a:ext uri="{FF2B5EF4-FFF2-40B4-BE49-F238E27FC236}">
                  <a16:creationId xmlns:a16="http://schemas.microsoft.com/office/drawing/2014/main" id="{00000000-0008-0000-0200-0000FD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84</xdr:row>
          <xdr:rowOff>161925</xdr:rowOff>
        </xdr:from>
        <xdr:to>
          <xdr:col>0</xdr:col>
          <xdr:colOff>247650</xdr:colOff>
          <xdr:row>86</xdr:row>
          <xdr:rowOff>19050</xdr:rowOff>
        </xdr:to>
        <xdr:sp macro="" textlink="">
          <xdr:nvSpPr>
            <xdr:cNvPr id="16638" name="Check Box 254" hidden="1">
              <a:extLst>
                <a:ext uri="{63B3BB69-23CF-44E3-9099-C40C66FF867C}">
                  <a14:compatExt spid="_x0000_s16638"/>
                </a:ext>
                <a:ext uri="{FF2B5EF4-FFF2-40B4-BE49-F238E27FC236}">
                  <a16:creationId xmlns:a16="http://schemas.microsoft.com/office/drawing/2014/main" id="{00000000-0008-0000-0200-0000FE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85</xdr:row>
          <xdr:rowOff>161925</xdr:rowOff>
        </xdr:from>
        <xdr:to>
          <xdr:col>0</xdr:col>
          <xdr:colOff>247650</xdr:colOff>
          <xdr:row>87</xdr:row>
          <xdr:rowOff>19050</xdr:rowOff>
        </xdr:to>
        <xdr:sp macro="" textlink="">
          <xdr:nvSpPr>
            <xdr:cNvPr id="16639" name="Check Box 255" hidden="1">
              <a:extLst>
                <a:ext uri="{63B3BB69-23CF-44E3-9099-C40C66FF867C}">
                  <a14:compatExt spid="_x0000_s16639"/>
                </a:ext>
                <a:ext uri="{FF2B5EF4-FFF2-40B4-BE49-F238E27FC236}">
                  <a16:creationId xmlns:a16="http://schemas.microsoft.com/office/drawing/2014/main" id="{00000000-0008-0000-0200-0000FF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86</xdr:row>
          <xdr:rowOff>161925</xdr:rowOff>
        </xdr:from>
        <xdr:to>
          <xdr:col>0</xdr:col>
          <xdr:colOff>247650</xdr:colOff>
          <xdr:row>88</xdr:row>
          <xdr:rowOff>19050</xdr:rowOff>
        </xdr:to>
        <xdr:sp macro="" textlink="">
          <xdr:nvSpPr>
            <xdr:cNvPr id="16640" name="Check Box 256" hidden="1">
              <a:extLst>
                <a:ext uri="{63B3BB69-23CF-44E3-9099-C40C66FF867C}">
                  <a14:compatExt spid="_x0000_s16640"/>
                </a:ext>
                <a:ext uri="{FF2B5EF4-FFF2-40B4-BE49-F238E27FC236}">
                  <a16:creationId xmlns:a16="http://schemas.microsoft.com/office/drawing/2014/main" id="{00000000-0008-0000-0200-000000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87</xdr:row>
          <xdr:rowOff>161925</xdr:rowOff>
        </xdr:from>
        <xdr:to>
          <xdr:col>0</xdr:col>
          <xdr:colOff>247650</xdr:colOff>
          <xdr:row>89</xdr:row>
          <xdr:rowOff>19050</xdr:rowOff>
        </xdr:to>
        <xdr:sp macro="" textlink="">
          <xdr:nvSpPr>
            <xdr:cNvPr id="16641" name="Check Box 257" hidden="1">
              <a:extLst>
                <a:ext uri="{63B3BB69-23CF-44E3-9099-C40C66FF867C}">
                  <a14:compatExt spid="_x0000_s16641"/>
                </a:ext>
                <a:ext uri="{FF2B5EF4-FFF2-40B4-BE49-F238E27FC236}">
                  <a16:creationId xmlns:a16="http://schemas.microsoft.com/office/drawing/2014/main" id="{00000000-0008-0000-0200-000001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88</xdr:row>
          <xdr:rowOff>161925</xdr:rowOff>
        </xdr:from>
        <xdr:to>
          <xdr:col>0</xdr:col>
          <xdr:colOff>247650</xdr:colOff>
          <xdr:row>90</xdr:row>
          <xdr:rowOff>19050</xdr:rowOff>
        </xdr:to>
        <xdr:sp macro="" textlink="">
          <xdr:nvSpPr>
            <xdr:cNvPr id="16642" name="Check Box 258" hidden="1">
              <a:extLst>
                <a:ext uri="{63B3BB69-23CF-44E3-9099-C40C66FF867C}">
                  <a14:compatExt spid="_x0000_s16642"/>
                </a:ext>
                <a:ext uri="{FF2B5EF4-FFF2-40B4-BE49-F238E27FC236}">
                  <a16:creationId xmlns:a16="http://schemas.microsoft.com/office/drawing/2014/main" id="{00000000-0008-0000-0200-000002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89</xdr:row>
          <xdr:rowOff>161925</xdr:rowOff>
        </xdr:from>
        <xdr:to>
          <xdr:col>0</xdr:col>
          <xdr:colOff>247650</xdr:colOff>
          <xdr:row>91</xdr:row>
          <xdr:rowOff>19050</xdr:rowOff>
        </xdr:to>
        <xdr:sp macro="" textlink="">
          <xdr:nvSpPr>
            <xdr:cNvPr id="16643" name="Check Box 259" hidden="1">
              <a:extLst>
                <a:ext uri="{63B3BB69-23CF-44E3-9099-C40C66FF867C}">
                  <a14:compatExt spid="_x0000_s16643"/>
                </a:ext>
                <a:ext uri="{FF2B5EF4-FFF2-40B4-BE49-F238E27FC236}">
                  <a16:creationId xmlns:a16="http://schemas.microsoft.com/office/drawing/2014/main" id="{00000000-0008-0000-0200-000003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90</xdr:row>
          <xdr:rowOff>161925</xdr:rowOff>
        </xdr:from>
        <xdr:to>
          <xdr:col>0</xdr:col>
          <xdr:colOff>247650</xdr:colOff>
          <xdr:row>92</xdr:row>
          <xdr:rowOff>19050</xdr:rowOff>
        </xdr:to>
        <xdr:sp macro="" textlink="">
          <xdr:nvSpPr>
            <xdr:cNvPr id="16644" name="Check Box 260" hidden="1">
              <a:extLst>
                <a:ext uri="{63B3BB69-23CF-44E3-9099-C40C66FF867C}">
                  <a14:compatExt spid="_x0000_s16644"/>
                </a:ext>
                <a:ext uri="{FF2B5EF4-FFF2-40B4-BE49-F238E27FC236}">
                  <a16:creationId xmlns:a16="http://schemas.microsoft.com/office/drawing/2014/main" id="{00000000-0008-0000-0200-000004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91</xdr:row>
          <xdr:rowOff>161925</xdr:rowOff>
        </xdr:from>
        <xdr:to>
          <xdr:col>0</xdr:col>
          <xdr:colOff>247650</xdr:colOff>
          <xdr:row>93</xdr:row>
          <xdr:rowOff>19050</xdr:rowOff>
        </xdr:to>
        <xdr:sp macro="" textlink="">
          <xdr:nvSpPr>
            <xdr:cNvPr id="16645" name="Check Box 261" hidden="1">
              <a:extLst>
                <a:ext uri="{63B3BB69-23CF-44E3-9099-C40C66FF867C}">
                  <a14:compatExt spid="_x0000_s16645"/>
                </a:ext>
                <a:ext uri="{FF2B5EF4-FFF2-40B4-BE49-F238E27FC236}">
                  <a16:creationId xmlns:a16="http://schemas.microsoft.com/office/drawing/2014/main" id="{00000000-0008-0000-0200-000005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106</xdr:row>
          <xdr:rowOff>161925</xdr:rowOff>
        </xdr:from>
        <xdr:to>
          <xdr:col>0</xdr:col>
          <xdr:colOff>247650</xdr:colOff>
          <xdr:row>108</xdr:row>
          <xdr:rowOff>19050</xdr:rowOff>
        </xdr:to>
        <xdr:sp macro="" textlink="">
          <xdr:nvSpPr>
            <xdr:cNvPr id="16646" name="Check Box 262" hidden="1">
              <a:extLst>
                <a:ext uri="{63B3BB69-23CF-44E3-9099-C40C66FF867C}">
                  <a14:compatExt spid="_x0000_s16646"/>
                </a:ext>
                <a:ext uri="{FF2B5EF4-FFF2-40B4-BE49-F238E27FC236}">
                  <a16:creationId xmlns:a16="http://schemas.microsoft.com/office/drawing/2014/main" id="{00000000-0008-0000-0200-000006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107</xdr:row>
          <xdr:rowOff>161925</xdr:rowOff>
        </xdr:from>
        <xdr:to>
          <xdr:col>0</xdr:col>
          <xdr:colOff>247650</xdr:colOff>
          <xdr:row>109</xdr:row>
          <xdr:rowOff>19050</xdr:rowOff>
        </xdr:to>
        <xdr:sp macro="" textlink="">
          <xdr:nvSpPr>
            <xdr:cNvPr id="16647" name="Check Box 263" hidden="1">
              <a:extLst>
                <a:ext uri="{63B3BB69-23CF-44E3-9099-C40C66FF867C}">
                  <a14:compatExt spid="_x0000_s16647"/>
                </a:ext>
                <a:ext uri="{FF2B5EF4-FFF2-40B4-BE49-F238E27FC236}">
                  <a16:creationId xmlns:a16="http://schemas.microsoft.com/office/drawing/2014/main" id="{00000000-0008-0000-0200-000007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108</xdr:row>
          <xdr:rowOff>161925</xdr:rowOff>
        </xdr:from>
        <xdr:to>
          <xdr:col>0</xdr:col>
          <xdr:colOff>247650</xdr:colOff>
          <xdr:row>110</xdr:row>
          <xdr:rowOff>19050</xdr:rowOff>
        </xdr:to>
        <xdr:sp macro="" textlink="">
          <xdr:nvSpPr>
            <xdr:cNvPr id="16648" name="Check Box 264" hidden="1">
              <a:extLst>
                <a:ext uri="{63B3BB69-23CF-44E3-9099-C40C66FF867C}">
                  <a14:compatExt spid="_x0000_s16648"/>
                </a:ext>
                <a:ext uri="{FF2B5EF4-FFF2-40B4-BE49-F238E27FC236}">
                  <a16:creationId xmlns:a16="http://schemas.microsoft.com/office/drawing/2014/main" id="{00000000-0008-0000-0200-000008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109</xdr:row>
          <xdr:rowOff>161925</xdr:rowOff>
        </xdr:from>
        <xdr:to>
          <xdr:col>0</xdr:col>
          <xdr:colOff>247650</xdr:colOff>
          <xdr:row>111</xdr:row>
          <xdr:rowOff>19050</xdr:rowOff>
        </xdr:to>
        <xdr:sp macro="" textlink="">
          <xdr:nvSpPr>
            <xdr:cNvPr id="16649" name="Check Box 265" hidden="1">
              <a:extLst>
                <a:ext uri="{63B3BB69-23CF-44E3-9099-C40C66FF867C}">
                  <a14:compatExt spid="_x0000_s16649"/>
                </a:ext>
                <a:ext uri="{FF2B5EF4-FFF2-40B4-BE49-F238E27FC236}">
                  <a16:creationId xmlns:a16="http://schemas.microsoft.com/office/drawing/2014/main" id="{00000000-0008-0000-0200-000009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110</xdr:row>
          <xdr:rowOff>161925</xdr:rowOff>
        </xdr:from>
        <xdr:to>
          <xdr:col>0</xdr:col>
          <xdr:colOff>247650</xdr:colOff>
          <xdr:row>112</xdr:row>
          <xdr:rowOff>19050</xdr:rowOff>
        </xdr:to>
        <xdr:sp macro="" textlink="">
          <xdr:nvSpPr>
            <xdr:cNvPr id="16650" name="Check Box 266" hidden="1">
              <a:extLst>
                <a:ext uri="{63B3BB69-23CF-44E3-9099-C40C66FF867C}">
                  <a14:compatExt spid="_x0000_s16650"/>
                </a:ext>
                <a:ext uri="{FF2B5EF4-FFF2-40B4-BE49-F238E27FC236}">
                  <a16:creationId xmlns:a16="http://schemas.microsoft.com/office/drawing/2014/main" id="{00000000-0008-0000-0200-00000A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111</xdr:row>
          <xdr:rowOff>161925</xdr:rowOff>
        </xdr:from>
        <xdr:to>
          <xdr:col>0</xdr:col>
          <xdr:colOff>247650</xdr:colOff>
          <xdr:row>113</xdr:row>
          <xdr:rowOff>19050</xdr:rowOff>
        </xdr:to>
        <xdr:sp macro="" textlink="">
          <xdr:nvSpPr>
            <xdr:cNvPr id="16651" name="Check Box 267" hidden="1">
              <a:extLst>
                <a:ext uri="{63B3BB69-23CF-44E3-9099-C40C66FF867C}">
                  <a14:compatExt spid="_x0000_s16651"/>
                </a:ext>
                <a:ext uri="{FF2B5EF4-FFF2-40B4-BE49-F238E27FC236}">
                  <a16:creationId xmlns:a16="http://schemas.microsoft.com/office/drawing/2014/main" id="{00000000-0008-0000-0200-00000B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112</xdr:row>
          <xdr:rowOff>161925</xdr:rowOff>
        </xdr:from>
        <xdr:to>
          <xdr:col>0</xdr:col>
          <xdr:colOff>247650</xdr:colOff>
          <xdr:row>114</xdr:row>
          <xdr:rowOff>19050</xdr:rowOff>
        </xdr:to>
        <xdr:sp macro="" textlink="">
          <xdr:nvSpPr>
            <xdr:cNvPr id="16652" name="Check Box 268" hidden="1">
              <a:extLst>
                <a:ext uri="{63B3BB69-23CF-44E3-9099-C40C66FF867C}">
                  <a14:compatExt spid="_x0000_s16652"/>
                </a:ext>
                <a:ext uri="{FF2B5EF4-FFF2-40B4-BE49-F238E27FC236}">
                  <a16:creationId xmlns:a16="http://schemas.microsoft.com/office/drawing/2014/main" id="{00000000-0008-0000-0200-00000C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113</xdr:row>
          <xdr:rowOff>161925</xdr:rowOff>
        </xdr:from>
        <xdr:to>
          <xdr:col>0</xdr:col>
          <xdr:colOff>247650</xdr:colOff>
          <xdr:row>115</xdr:row>
          <xdr:rowOff>19050</xdr:rowOff>
        </xdr:to>
        <xdr:sp macro="" textlink="">
          <xdr:nvSpPr>
            <xdr:cNvPr id="16653" name="Check Box 269" hidden="1">
              <a:extLst>
                <a:ext uri="{63B3BB69-23CF-44E3-9099-C40C66FF867C}">
                  <a14:compatExt spid="_x0000_s16653"/>
                </a:ext>
                <a:ext uri="{FF2B5EF4-FFF2-40B4-BE49-F238E27FC236}">
                  <a16:creationId xmlns:a16="http://schemas.microsoft.com/office/drawing/2014/main" id="{00000000-0008-0000-0200-00000D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114</xdr:row>
          <xdr:rowOff>161925</xdr:rowOff>
        </xdr:from>
        <xdr:to>
          <xdr:col>0</xdr:col>
          <xdr:colOff>247650</xdr:colOff>
          <xdr:row>116</xdr:row>
          <xdr:rowOff>19050</xdr:rowOff>
        </xdr:to>
        <xdr:sp macro="" textlink="">
          <xdr:nvSpPr>
            <xdr:cNvPr id="16654" name="Check Box 270" hidden="1">
              <a:extLst>
                <a:ext uri="{63B3BB69-23CF-44E3-9099-C40C66FF867C}">
                  <a14:compatExt spid="_x0000_s16654"/>
                </a:ext>
                <a:ext uri="{FF2B5EF4-FFF2-40B4-BE49-F238E27FC236}">
                  <a16:creationId xmlns:a16="http://schemas.microsoft.com/office/drawing/2014/main" id="{00000000-0008-0000-0200-00000E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115</xdr:row>
          <xdr:rowOff>161925</xdr:rowOff>
        </xdr:from>
        <xdr:to>
          <xdr:col>0</xdr:col>
          <xdr:colOff>247650</xdr:colOff>
          <xdr:row>117</xdr:row>
          <xdr:rowOff>19050</xdr:rowOff>
        </xdr:to>
        <xdr:sp macro="" textlink="">
          <xdr:nvSpPr>
            <xdr:cNvPr id="16655" name="Check Box 271" hidden="1">
              <a:extLst>
                <a:ext uri="{63B3BB69-23CF-44E3-9099-C40C66FF867C}">
                  <a14:compatExt spid="_x0000_s16655"/>
                </a:ext>
                <a:ext uri="{FF2B5EF4-FFF2-40B4-BE49-F238E27FC236}">
                  <a16:creationId xmlns:a16="http://schemas.microsoft.com/office/drawing/2014/main" id="{00000000-0008-0000-0200-00000F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116</xdr:row>
          <xdr:rowOff>161925</xdr:rowOff>
        </xdr:from>
        <xdr:to>
          <xdr:col>0</xdr:col>
          <xdr:colOff>247650</xdr:colOff>
          <xdr:row>118</xdr:row>
          <xdr:rowOff>19050</xdr:rowOff>
        </xdr:to>
        <xdr:sp macro="" textlink="">
          <xdr:nvSpPr>
            <xdr:cNvPr id="16656" name="Check Box 272" hidden="1">
              <a:extLst>
                <a:ext uri="{63B3BB69-23CF-44E3-9099-C40C66FF867C}">
                  <a14:compatExt spid="_x0000_s16656"/>
                </a:ext>
                <a:ext uri="{FF2B5EF4-FFF2-40B4-BE49-F238E27FC236}">
                  <a16:creationId xmlns:a16="http://schemas.microsoft.com/office/drawing/2014/main" id="{00000000-0008-0000-0200-000010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117</xdr:row>
          <xdr:rowOff>161925</xdr:rowOff>
        </xdr:from>
        <xdr:to>
          <xdr:col>0</xdr:col>
          <xdr:colOff>247650</xdr:colOff>
          <xdr:row>119</xdr:row>
          <xdr:rowOff>19050</xdr:rowOff>
        </xdr:to>
        <xdr:sp macro="" textlink="">
          <xdr:nvSpPr>
            <xdr:cNvPr id="16657" name="Check Box 273" hidden="1">
              <a:extLst>
                <a:ext uri="{63B3BB69-23CF-44E3-9099-C40C66FF867C}">
                  <a14:compatExt spid="_x0000_s16657"/>
                </a:ext>
                <a:ext uri="{FF2B5EF4-FFF2-40B4-BE49-F238E27FC236}">
                  <a16:creationId xmlns:a16="http://schemas.microsoft.com/office/drawing/2014/main" id="{00000000-0008-0000-0200-000011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118</xdr:row>
          <xdr:rowOff>161925</xdr:rowOff>
        </xdr:from>
        <xdr:to>
          <xdr:col>0</xdr:col>
          <xdr:colOff>247650</xdr:colOff>
          <xdr:row>120</xdr:row>
          <xdr:rowOff>19050</xdr:rowOff>
        </xdr:to>
        <xdr:sp macro="" textlink="">
          <xdr:nvSpPr>
            <xdr:cNvPr id="16658" name="Check Box 274" hidden="1">
              <a:extLst>
                <a:ext uri="{63B3BB69-23CF-44E3-9099-C40C66FF867C}">
                  <a14:compatExt spid="_x0000_s16658"/>
                </a:ext>
                <a:ext uri="{FF2B5EF4-FFF2-40B4-BE49-F238E27FC236}">
                  <a16:creationId xmlns:a16="http://schemas.microsoft.com/office/drawing/2014/main" id="{00000000-0008-0000-0200-000012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119</xdr:row>
          <xdr:rowOff>161925</xdr:rowOff>
        </xdr:from>
        <xdr:to>
          <xdr:col>0</xdr:col>
          <xdr:colOff>247650</xdr:colOff>
          <xdr:row>121</xdr:row>
          <xdr:rowOff>19050</xdr:rowOff>
        </xdr:to>
        <xdr:sp macro="" textlink="">
          <xdr:nvSpPr>
            <xdr:cNvPr id="16659" name="Check Box 275" hidden="1">
              <a:extLst>
                <a:ext uri="{63B3BB69-23CF-44E3-9099-C40C66FF867C}">
                  <a14:compatExt spid="_x0000_s16659"/>
                </a:ext>
                <a:ext uri="{FF2B5EF4-FFF2-40B4-BE49-F238E27FC236}">
                  <a16:creationId xmlns:a16="http://schemas.microsoft.com/office/drawing/2014/main" id="{00000000-0008-0000-0200-000013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120</xdr:row>
          <xdr:rowOff>161925</xdr:rowOff>
        </xdr:from>
        <xdr:to>
          <xdr:col>0</xdr:col>
          <xdr:colOff>247650</xdr:colOff>
          <xdr:row>122</xdr:row>
          <xdr:rowOff>19050</xdr:rowOff>
        </xdr:to>
        <xdr:sp macro="" textlink="">
          <xdr:nvSpPr>
            <xdr:cNvPr id="16660" name="Check Box 276" hidden="1">
              <a:extLst>
                <a:ext uri="{63B3BB69-23CF-44E3-9099-C40C66FF867C}">
                  <a14:compatExt spid="_x0000_s16660"/>
                </a:ext>
                <a:ext uri="{FF2B5EF4-FFF2-40B4-BE49-F238E27FC236}">
                  <a16:creationId xmlns:a16="http://schemas.microsoft.com/office/drawing/2014/main" id="{00000000-0008-0000-0200-0000144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6.xml><?xml version="1.0" encoding="utf-8"?>
<c:userShapes xmlns:c="http://schemas.openxmlformats.org/drawingml/2006/chart">
  <cdr:relSizeAnchor xmlns:cdr="http://schemas.openxmlformats.org/drawingml/2006/chartDrawing">
    <cdr:from>
      <cdr:x>0</cdr:x>
      <cdr:y>0.02349</cdr:y>
    </cdr:from>
    <cdr:to>
      <cdr:x>1</cdr:x>
      <cdr:y>0.12081</cdr:y>
    </cdr:to>
    <cdr:sp macro="" textlink="">
      <cdr:nvSpPr>
        <cdr:cNvPr id="2" name="正方形/長方形 1">
          <a:extLst xmlns:a="http://schemas.openxmlformats.org/drawingml/2006/main">
            <a:ext uri="{FF2B5EF4-FFF2-40B4-BE49-F238E27FC236}">
              <a16:creationId xmlns:a16="http://schemas.microsoft.com/office/drawing/2014/main" id="{00000000-0008-0000-0000-000054000000}"/>
            </a:ext>
          </a:extLst>
        </cdr:cNvPr>
        <cdr:cNvSpPr/>
      </cdr:nvSpPr>
      <cdr:spPr>
        <a:xfrm xmlns:a="http://schemas.openxmlformats.org/drawingml/2006/main">
          <a:off x="0" y="57979"/>
          <a:ext cx="2733259" cy="24020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91440" tIns="45720" rIns="91440" bIns="45720" rtlCol="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1050" b="0" cap="none" spc="0">
              <a:ln>
                <a:noFill/>
              </a:ln>
              <a:solidFill>
                <a:schemeClr val="tx1"/>
              </a:solidFill>
              <a:effectLst/>
            </a:rPr>
            <a:t>（資質能力とそれを支える１４スキル）</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01\3fb\&#20013;&#28580;\02&#24066;&#25945;&#32946;&#12475;&#12531;&#12479;&#12540;&#26989;&#21209;&#35036;&#21161;&#12471;&#12473;&#12486;&#12512;&#30740;&#31350;\&#9324;H30&#24180;&#24230;&#38263;&#37326;&#24066;&#30740;&#20462;&#35611;&#24231;&#31649;&#29702;&#12471;&#12473;&#12486;&#12512;%20H300307(&#20877;3&#22238;&#30446;&#38598;&#320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30企画書個表 表示･編集"/>
      <sheetName val="H30data(Out)"/>
      <sheetName val="H30研修講座詳細"/>
      <sheetName val="研修講座マスター"/>
      <sheetName val="検索表"/>
      <sheetName val="copybacup"/>
      <sheetName val="掲示印刷用の元（A４横）"/>
      <sheetName val="一覧印刷(検討用A３横）"/>
      <sheetName val="掲示用講座一覧印刷用（Unitl)"/>
      <sheetName val="掲示用講座一覧印刷用（UnitＡ３対応)"/>
      <sheetName val="掲示用講座一覧TEMP (外講師をマーク)"/>
      <sheetName val="講座一覧（UnitＡ３) (講師依頼発送)"/>
      <sheetName val="講座一覧期日順（A４）講師付"/>
      <sheetName val="一覧表"/>
      <sheetName val="一覧表(情報付）"/>
      <sheetName val="一覧表 (一般日付順)"/>
      <sheetName val="一覧表 (全て日付順)"/>
      <sheetName val="講師依頼リスト抽出"/>
      <sheetName val="外部講師本人のみ"/>
      <sheetName val="外部講師本人と所属長"/>
      <sheetName val="講師謝金旅費関係"/>
      <sheetName val="講座一覧詳細リンク"/>
      <sheetName val="私の研修"/>
      <sheetName val="temp"/>
      <sheetName val="temp2"/>
      <sheetName val="temp3"/>
      <sheetName val="H30企画書入力画面"/>
      <sheetName val="H29年度掲示用講座一覧印刷用（A3)"/>
      <sheetName val="main"/>
      <sheetName val="データベースの項目リスト"/>
      <sheetName val="講座基本情報"/>
      <sheetName val="掲示用講座一覧印刷用（Tryal) (廃案)"/>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AE2">
            <v>0</v>
          </cell>
          <cell r="AF2" t="str">
            <v>否</v>
          </cell>
          <cell r="AG2" t="str">
            <v>否</v>
          </cell>
          <cell r="AI2" t="str">
            <v>無</v>
          </cell>
          <cell r="AK2" t="str">
            <v>否</v>
          </cell>
        </row>
        <row r="3">
          <cell r="AE3">
            <v>1</v>
          </cell>
          <cell r="AF3" t="str">
            <v>要</v>
          </cell>
          <cell r="AG3" t="str">
            <v>要</v>
          </cell>
          <cell r="AH3" t="str">
            <v>自宅</v>
          </cell>
          <cell r="AI3" t="str">
            <v>有</v>
          </cell>
          <cell r="AJ3" t="str">
            <v>口座振替</v>
          </cell>
          <cell r="AK3" t="str">
            <v>要</v>
          </cell>
        </row>
        <row r="4">
          <cell r="AE4">
            <v>2</v>
          </cell>
          <cell r="AH4" t="str">
            <v>勤務先</v>
          </cell>
          <cell r="AJ4" t="str">
            <v>現金</v>
          </cell>
        </row>
        <row r="5">
          <cell r="AE5">
            <v>3</v>
          </cell>
          <cell r="AH5" t="str">
            <v>なし</v>
          </cell>
          <cell r="AJ5" t="str">
            <v>なし</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63" Type="http://schemas.openxmlformats.org/officeDocument/2006/relationships/ctrlProp" Target="../ctrlProps/ctrlProp58.xml"/><Relationship Id="rId84" Type="http://schemas.openxmlformats.org/officeDocument/2006/relationships/ctrlProp" Target="../ctrlProps/ctrlProp79.xml"/><Relationship Id="rId138" Type="http://schemas.openxmlformats.org/officeDocument/2006/relationships/ctrlProp" Target="../ctrlProps/ctrlProp133.xml"/><Relationship Id="rId159" Type="http://schemas.openxmlformats.org/officeDocument/2006/relationships/ctrlProp" Target="../ctrlProps/ctrlProp154.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53" Type="http://schemas.openxmlformats.org/officeDocument/2006/relationships/ctrlProp" Target="../ctrlProps/ctrlProp48.xml"/><Relationship Id="rId74" Type="http://schemas.openxmlformats.org/officeDocument/2006/relationships/ctrlProp" Target="../ctrlProps/ctrlProp69.xml"/><Relationship Id="rId128" Type="http://schemas.openxmlformats.org/officeDocument/2006/relationships/ctrlProp" Target="../ctrlProps/ctrlProp123.xml"/><Relationship Id="rId149" Type="http://schemas.openxmlformats.org/officeDocument/2006/relationships/ctrlProp" Target="../ctrlProps/ctrlProp144.xml"/><Relationship Id="rId5" Type="http://schemas.openxmlformats.org/officeDocument/2006/relationships/image" Target="../media/image1.emf"/><Relationship Id="rId95" Type="http://schemas.openxmlformats.org/officeDocument/2006/relationships/ctrlProp" Target="../ctrlProps/ctrlProp90.xml"/><Relationship Id="rId160" Type="http://schemas.openxmlformats.org/officeDocument/2006/relationships/ctrlProp" Target="../ctrlProps/ctrlProp155.xml"/><Relationship Id="rId22" Type="http://schemas.openxmlformats.org/officeDocument/2006/relationships/ctrlProp" Target="../ctrlProps/ctrlProp17.xml"/><Relationship Id="rId43" Type="http://schemas.openxmlformats.org/officeDocument/2006/relationships/ctrlProp" Target="../ctrlProps/ctrlProp38.xml"/><Relationship Id="rId64" Type="http://schemas.openxmlformats.org/officeDocument/2006/relationships/ctrlProp" Target="../ctrlProps/ctrlProp59.xml"/><Relationship Id="rId118" Type="http://schemas.openxmlformats.org/officeDocument/2006/relationships/ctrlProp" Target="../ctrlProps/ctrlProp113.xml"/><Relationship Id="rId139" Type="http://schemas.openxmlformats.org/officeDocument/2006/relationships/ctrlProp" Target="../ctrlProps/ctrlProp134.xml"/><Relationship Id="rId85" Type="http://schemas.openxmlformats.org/officeDocument/2006/relationships/ctrlProp" Target="../ctrlProps/ctrlProp80.xml"/><Relationship Id="rId150" Type="http://schemas.openxmlformats.org/officeDocument/2006/relationships/ctrlProp" Target="../ctrlProps/ctrlProp145.xml"/><Relationship Id="rId12" Type="http://schemas.openxmlformats.org/officeDocument/2006/relationships/ctrlProp" Target="../ctrlProps/ctrlProp7.xml"/><Relationship Id="rId33" Type="http://schemas.openxmlformats.org/officeDocument/2006/relationships/ctrlProp" Target="../ctrlProps/ctrlProp28.xml"/><Relationship Id="rId108" Type="http://schemas.openxmlformats.org/officeDocument/2006/relationships/ctrlProp" Target="../ctrlProps/ctrlProp103.xml"/><Relationship Id="rId129" Type="http://schemas.openxmlformats.org/officeDocument/2006/relationships/ctrlProp" Target="../ctrlProps/ctrlProp124.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40" Type="http://schemas.openxmlformats.org/officeDocument/2006/relationships/ctrlProp" Target="../ctrlProps/ctrlProp135.xml"/><Relationship Id="rId145" Type="http://schemas.openxmlformats.org/officeDocument/2006/relationships/ctrlProp" Target="../ctrlProps/ctrlProp140.xml"/><Relationship Id="rId161" Type="http://schemas.openxmlformats.org/officeDocument/2006/relationships/ctrlProp" Target="../ctrlProps/ctrlProp156.xml"/><Relationship Id="rId166" Type="http://schemas.openxmlformats.org/officeDocument/2006/relationships/ctrlProp" Target="../ctrlProps/ctrlProp16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23" Type="http://schemas.openxmlformats.org/officeDocument/2006/relationships/ctrlProp" Target="../ctrlProps/ctrlProp18.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119" Type="http://schemas.openxmlformats.org/officeDocument/2006/relationships/ctrlProp" Target="../ctrlProps/ctrlProp114.xml"/><Relationship Id="rId44" Type="http://schemas.openxmlformats.org/officeDocument/2006/relationships/ctrlProp" Target="../ctrlProps/ctrlProp39.xml"/><Relationship Id="rId60" Type="http://schemas.openxmlformats.org/officeDocument/2006/relationships/ctrlProp" Target="../ctrlProps/ctrlProp55.xml"/><Relationship Id="rId65" Type="http://schemas.openxmlformats.org/officeDocument/2006/relationships/ctrlProp" Target="../ctrlProps/ctrlProp60.xml"/><Relationship Id="rId81" Type="http://schemas.openxmlformats.org/officeDocument/2006/relationships/ctrlProp" Target="../ctrlProps/ctrlProp76.xml"/><Relationship Id="rId86" Type="http://schemas.openxmlformats.org/officeDocument/2006/relationships/ctrlProp" Target="../ctrlProps/ctrlProp81.xml"/><Relationship Id="rId130" Type="http://schemas.openxmlformats.org/officeDocument/2006/relationships/ctrlProp" Target="../ctrlProps/ctrlProp125.xml"/><Relationship Id="rId135" Type="http://schemas.openxmlformats.org/officeDocument/2006/relationships/ctrlProp" Target="../ctrlProps/ctrlProp130.xml"/><Relationship Id="rId151" Type="http://schemas.openxmlformats.org/officeDocument/2006/relationships/ctrlProp" Target="../ctrlProps/ctrlProp146.xml"/><Relationship Id="rId156" Type="http://schemas.openxmlformats.org/officeDocument/2006/relationships/ctrlProp" Target="../ctrlProps/ctrlProp151.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141" Type="http://schemas.openxmlformats.org/officeDocument/2006/relationships/ctrlProp" Target="../ctrlProps/ctrlProp136.xml"/><Relationship Id="rId146" Type="http://schemas.openxmlformats.org/officeDocument/2006/relationships/ctrlProp" Target="../ctrlProps/ctrlProp141.xml"/><Relationship Id="rId167" Type="http://schemas.openxmlformats.org/officeDocument/2006/relationships/ctrlProp" Target="../ctrlProps/ctrlProp162.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162" Type="http://schemas.openxmlformats.org/officeDocument/2006/relationships/ctrlProp" Target="../ctrlProps/ctrlProp157.xml"/><Relationship Id="rId2" Type="http://schemas.openxmlformats.org/officeDocument/2006/relationships/drawing" Target="../drawings/drawing1.xm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136" Type="http://schemas.openxmlformats.org/officeDocument/2006/relationships/ctrlProp" Target="../ctrlProps/ctrlProp131.xml"/><Relationship Id="rId157" Type="http://schemas.openxmlformats.org/officeDocument/2006/relationships/ctrlProp" Target="../ctrlProps/ctrlProp152.xml"/><Relationship Id="rId61" Type="http://schemas.openxmlformats.org/officeDocument/2006/relationships/ctrlProp" Target="../ctrlProps/ctrlProp56.xml"/><Relationship Id="rId82" Type="http://schemas.openxmlformats.org/officeDocument/2006/relationships/ctrlProp" Target="../ctrlProps/ctrlProp77.xml"/><Relationship Id="rId152" Type="http://schemas.openxmlformats.org/officeDocument/2006/relationships/ctrlProp" Target="../ctrlProps/ctrlProp14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3" Type="http://schemas.openxmlformats.org/officeDocument/2006/relationships/vmlDrawing" Target="../drawings/vmlDrawing1.v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48" Type="http://schemas.openxmlformats.org/officeDocument/2006/relationships/ctrlProp" Target="../ctrlProps/ctrlProp143.xml"/><Relationship Id="rId164" Type="http://schemas.openxmlformats.org/officeDocument/2006/relationships/ctrlProp" Target="../ctrlProps/ctrlProp159.xml"/><Relationship Id="rId169" Type="http://schemas.openxmlformats.org/officeDocument/2006/relationships/ctrlProp" Target="../ctrlProps/ctrlProp164.xml"/><Relationship Id="rId4" Type="http://schemas.openxmlformats.org/officeDocument/2006/relationships/control" Target="../activeX/activeX1.xml"/><Relationship Id="rId9" Type="http://schemas.openxmlformats.org/officeDocument/2006/relationships/ctrlProp" Target="../ctrlProps/ctrlProp4.xml"/><Relationship Id="rId26" Type="http://schemas.openxmlformats.org/officeDocument/2006/relationships/ctrlProp" Target="../ctrlProps/ctrlProp21.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6" Type="http://schemas.openxmlformats.org/officeDocument/2006/relationships/ctrlProp" Target="../ctrlProps/ctrlProp11.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90" Type="http://schemas.openxmlformats.org/officeDocument/2006/relationships/ctrlProp" Target="../ctrlProps/ctrlProp85.xml"/><Relationship Id="rId165" Type="http://schemas.openxmlformats.org/officeDocument/2006/relationships/ctrlProp" Target="../ctrlProps/ctrlProp160.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80" Type="http://schemas.openxmlformats.org/officeDocument/2006/relationships/ctrlProp" Target="../ctrlProps/ctrlProp75.xml"/><Relationship Id="rId155" Type="http://schemas.openxmlformats.org/officeDocument/2006/relationships/ctrlProp" Target="../ctrlProps/ctrlProp15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3" Type="http://schemas.openxmlformats.org/officeDocument/2006/relationships/vmlDrawing" Target="../drawings/vmlDrawing2.vml"/><Relationship Id="rId7" Type="http://schemas.openxmlformats.org/officeDocument/2006/relationships/image" Target="../media/image3.emf"/><Relationship Id="rId12" Type="http://schemas.openxmlformats.org/officeDocument/2006/relationships/ctrlProp" Target="../ctrlProps/ctrlProp16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3.xml"/><Relationship Id="rId11" Type="http://schemas.openxmlformats.org/officeDocument/2006/relationships/ctrlProp" Target="../ctrlProps/ctrlProp168.xml"/><Relationship Id="rId5" Type="http://schemas.openxmlformats.org/officeDocument/2006/relationships/image" Target="../media/image2.emf"/><Relationship Id="rId10" Type="http://schemas.openxmlformats.org/officeDocument/2006/relationships/ctrlProp" Target="../ctrlProps/ctrlProp167.xml"/><Relationship Id="rId4" Type="http://schemas.openxmlformats.org/officeDocument/2006/relationships/control" Target="../activeX/activeX2.xml"/><Relationship Id="rId9" Type="http://schemas.openxmlformats.org/officeDocument/2006/relationships/ctrlProp" Target="../ctrlProps/ctrlProp166.xml"/></Relationships>
</file>

<file path=xl/worksheets/_rels/sheet3.xml.rels><?xml version="1.0" encoding="UTF-8" standalone="yes"?>
<Relationships xmlns="http://schemas.openxmlformats.org/package/2006/relationships"><Relationship Id="rId117" Type="http://schemas.openxmlformats.org/officeDocument/2006/relationships/hyperlink" Target="http://www.school.nagano-ngn.ed.jp/edcenter/Manabi/img/PDF/5515.pdf" TargetMode="External"/><Relationship Id="rId21" Type="http://schemas.openxmlformats.org/officeDocument/2006/relationships/hyperlink" Target="http://www.school.nagano-ngn.ed.jp/edcenter/Manabi/img/PDF/6211.pdf" TargetMode="External"/><Relationship Id="rId42" Type="http://schemas.openxmlformats.org/officeDocument/2006/relationships/hyperlink" Target="http://www.school.nagano-ngn.ed.jp/edcenter/Manabi/img/PDF/5217.pdf" TargetMode="External"/><Relationship Id="rId63" Type="http://schemas.openxmlformats.org/officeDocument/2006/relationships/hyperlink" Target="http://www.school.nagano-ngn.ed.jp/edcenter/Manabi/img/PDF/1321.pdf" TargetMode="External"/><Relationship Id="rId84" Type="http://schemas.openxmlformats.org/officeDocument/2006/relationships/hyperlink" Target="http://www.school.nagano-ngn.ed.jp/edcenter/Manabi/img/PDF/2612.pdf" TargetMode="External"/><Relationship Id="rId138" Type="http://schemas.openxmlformats.org/officeDocument/2006/relationships/ctrlProp" Target="../ctrlProps/ctrlProp186.xml"/><Relationship Id="rId159" Type="http://schemas.openxmlformats.org/officeDocument/2006/relationships/ctrlProp" Target="../ctrlProps/ctrlProp207.xml"/><Relationship Id="rId170" Type="http://schemas.openxmlformats.org/officeDocument/2006/relationships/ctrlProp" Target="../ctrlProps/ctrlProp218.xml"/><Relationship Id="rId191" Type="http://schemas.openxmlformats.org/officeDocument/2006/relationships/ctrlProp" Target="../ctrlProps/ctrlProp239.xml"/><Relationship Id="rId205" Type="http://schemas.openxmlformats.org/officeDocument/2006/relationships/ctrlProp" Target="../ctrlProps/ctrlProp253.xml"/><Relationship Id="rId107" Type="http://schemas.openxmlformats.org/officeDocument/2006/relationships/hyperlink" Target="http://www.school.nagano-ngn.ed.jp/edcenter/Manabi/img/PDF/7583.pdf" TargetMode="External"/><Relationship Id="rId11" Type="http://schemas.openxmlformats.org/officeDocument/2006/relationships/hyperlink" Target="http://www.school.nagano-ngn.ed.jp/edcenter/Manabi/img/PDF/4141.pdf" TargetMode="External"/><Relationship Id="rId32" Type="http://schemas.openxmlformats.org/officeDocument/2006/relationships/hyperlink" Target="http://www.school.nagano-ngn.ed.jp/edcenter/Manabi/img/PDF/7532.pdf" TargetMode="External"/><Relationship Id="rId53" Type="http://schemas.openxmlformats.org/officeDocument/2006/relationships/hyperlink" Target="http://www.school.nagano-ngn.ed.jp/edcenter/Manabi/img/PDF/1111.pdf" TargetMode="External"/><Relationship Id="rId74" Type="http://schemas.openxmlformats.org/officeDocument/2006/relationships/hyperlink" Target="http://www.school.nagano-ngn.ed.jp/edcenter/Manabi/img/PDF/2116.pdf" TargetMode="External"/><Relationship Id="rId128" Type="http://schemas.openxmlformats.org/officeDocument/2006/relationships/ctrlProp" Target="../ctrlProps/ctrlProp176.xml"/><Relationship Id="rId149" Type="http://schemas.openxmlformats.org/officeDocument/2006/relationships/ctrlProp" Target="../ctrlProps/ctrlProp197.xml"/><Relationship Id="rId5" Type="http://schemas.openxmlformats.org/officeDocument/2006/relationships/hyperlink" Target="http://www.school.nagano-ngn.ed.jp/edcenter/Manabi/img/PDF/4125.pdf" TargetMode="External"/><Relationship Id="rId95" Type="http://schemas.openxmlformats.org/officeDocument/2006/relationships/hyperlink" Target="http://www.school.nagano-ngn.ed.jp/edcenter/Manabi/img/PDF/0107.pdf" TargetMode="External"/><Relationship Id="rId160" Type="http://schemas.openxmlformats.org/officeDocument/2006/relationships/ctrlProp" Target="../ctrlProps/ctrlProp208.xml"/><Relationship Id="rId181" Type="http://schemas.openxmlformats.org/officeDocument/2006/relationships/ctrlProp" Target="../ctrlProps/ctrlProp229.xml"/><Relationship Id="rId216" Type="http://schemas.openxmlformats.org/officeDocument/2006/relationships/ctrlProp" Target="../ctrlProps/ctrlProp264.xml"/><Relationship Id="rId22" Type="http://schemas.openxmlformats.org/officeDocument/2006/relationships/hyperlink" Target="http://www.school.nagano-ngn.ed.jp/edcenter/Manabi/img/PDF/3321.pdf" TargetMode="External"/><Relationship Id="rId43" Type="http://schemas.openxmlformats.org/officeDocument/2006/relationships/hyperlink" Target="http://www.school.nagano-ngn.ed.jp/edcenter/Manabi/img/PDF/5218.pdf" TargetMode="External"/><Relationship Id="rId64" Type="http://schemas.openxmlformats.org/officeDocument/2006/relationships/hyperlink" Target="http://www.school.nagano-ngn.ed.jp/edcenter/Manabi/img/PDF/1131.pdf" TargetMode="External"/><Relationship Id="rId118" Type="http://schemas.openxmlformats.org/officeDocument/2006/relationships/printerSettings" Target="../printerSettings/printerSettings3.bin"/><Relationship Id="rId139" Type="http://schemas.openxmlformats.org/officeDocument/2006/relationships/ctrlProp" Target="../ctrlProps/ctrlProp187.xml"/><Relationship Id="rId85" Type="http://schemas.openxmlformats.org/officeDocument/2006/relationships/hyperlink" Target="http://www.school.nagano-ngn.ed.jp/edcenter/Manabi/img/PDF/2629.pdf" TargetMode="External"/><Relationship Id="rId150" Type="http://schemas.openxmlformats.org/officeDocument/2006/relationships/ctrlProp" Target="../ctrlProps/ctrlProp198.xml"/><Relationship Id="rId171" Type="http://schemas.openxmlformats.org/officeDocument/2006/relationships/ctrlProp" Target="../ctrlProps/ctrlProp219.xml"/><Relationship Id="rId192" Type="http://schemas.openxmlformats.org/officeDocument/2006/relationships/ctrlProp" Target="../ctrlProps/ctrlProp240.xml"/><Relationship Id="rId206" Type="http://schemas.openxmlformats.org/officeDocument/2006/relationships/ctrlProp" Target="../ctrlProps/ctrlProp254.xml"/><Relationship Id="rId12" Type="http://schemas.openxmlformats.org/officeDocument/2006/relationships/hyperlink" Target="http://www.school.nagano-ngn.ed.jp/edcenter/Manabi/img/PDF/4148.pdf" TargetMode="External"/><Relationship Id="rId33" Type="http://schemas.openxmlformats.org/officeDocument/2006/relationships/hyperlink" Target="http://www.school.nagano-ngn.ed.jp/edcenter/Manabi/img/PDF/5211.pdf" TargetMode="External"/><Relationship Id="rId108" Type="http://schemas.openxmlformats.org/officeDocument/2006/relationships/hyperlink" Target="http://www.school.nagano-ngn.ed.jp/edcenter/Manabi/img/PDF/7584.pdf" TargetMode="External"/><Relationship Id="rId129" Type="http://schemas.openxmlformats.org/officeDocument/2006/relationships/ctrlProp" Target="../ctrlProps/ctrlProp177.xml"/><Relationship Id="rId54" Type="http://schemas.openxmlformats.org/officeDocument/2006/relationships/hyperlink" Target="http://www.school.nagano-ngn.ed.jp/edcenter/Manabi/img/PDF/1112.pdf" TargetMode="External"/><Relationship Id="rId75" Type="http://schemas.openxmlformats.org/officeDocument/2006/relationships/hyperlink" Target="http://www.school.nagano-ngn.ed.jp/edcenter/Manabi/img/PDF/2411.pdf" TargetMode="External"/><Relationship Id="rId96" Type="http://schemas.openxmlformats.org/officeDocument/2006/relationships/hyperlink" Target="http://www.school.nagano-ngn.ed.jp/edcenter/Manabi/img/PDF/0311.pdf" TargetMode="External"/><Relationship Id="rId140" Type="http://schemas.openxmlformats.org/officeDocument/2006/relationships/ctrlProp" Target="../ctrlProps/ctrlProp188.xml"/><Relationship Id="rId161" Type="http://schemas.openxmlformats.org/officeDocument/2006/relationships/ctrlProp" Target="../ctrlProps/ctrlProp209.xml"/><Relationship Id="rId182" Type="http://schemas.openxmlformats.org/officeDocument/2006/relationships/ctrlProp" Target="../ctrlProps/ctrlProp230.xml"/><Relationship Id="rId217" Type="http://schemas.openxmlformats.org/officeDocument/2006/relationships/ctrlProp" Target="../ctrlProps/ctrlProp265.xml"/><Relationship Id="rId6" Type="http://schemas.openxmlformats.org/officeDocument/2006/relationships/hyperlink" Target="http://www.school.nagano-ngn.ed.jp/edcenter/Manabi/img/PDF/4131.pdf" TargetMode="External"/><Relationship Id="rId23" Type="http://schemas.openxmlformats.org/officeDocument/2006/relationships/hyperlink" Target="http://www.school.nagano-ngn.ed.jp/edcenter/Manabi/img/PDF/6213.pdf" TargetMode="External"/><Relationship Id="rId119" Type="http://schemas.openxmlformats.org/officeDocument/2006/relationships/drawing" Target="../drawings/drawing5.xml"/><Relationship Id="rId44" Type="http://schemas.openxmlformats.org/officeDocument/2006/relationships/hyperlink" Target="http://www.school.nagano-ngn.ed.jp/edcenter/Manabi/img/PDF/5219.pdf" TargetMode="External"/><Relationship Id="rId65" Type="http://schemas.openxmlformats.org/officeDocument/2006/relationships/hyperlink" Target="http://www.school.nagano-ngn.ed.jp/edcenter/Manabi/img/PDF/1132.pdf" TargetMode="External"/><Relationship Id="rId86" Type="http://schemas.openxmlformats.org/officeDocument/2006/relationships/hyperlink" Target="http://www.school.nagano-ngn.ed.jp/edcenter/Manabi/img/PDF/2812.pdf" TargetMode="External"/><Relationship Id="rId130" Type="http://schemas.openxmlformats.org/officeDocument/2006/relationships/ctrlProp" Target="../ctrlProps/ctrlProp178.xml"/><Relationship Id="rId151" Type="http://schemas.openxmlformats.org/officeDocument/2006/relationships/ctrlProp" Target="../ctrlProps/ctrlProp199.xml"/><Relationship Id="rId172" Type="http://schemas.openxmlformats.org/officeDocument/2006/relationships/ctrlProp" Target="../ctrlProps/ctrlProp220.xml"/><Relationship Id="rId193" Type="http://schemas.openxmlformats.org/officeDocument/2006/relationships/ctrlProp" Target="../ctrlProps/ctrlProp241.xml"/><Relationship Id="rId207" Type="http://schemas.openxmlformats.org/officeDocument/2006/relationships/ctrlProp" Target="../ctrlProps/ctrlProp255.xml"/><Relationship Id="rId13" Type="http://schemas.openxmlformats.org/officeDocument/2006/relationships/hyperlink" Target="http://www.school.nagano-ngn.ed.jp/edcenter/Manabi/img/PDF/4162.pdf" TargetMode="External"/><Relationship Id="rId109" Type="http://schemas.openxmlformats.org/officeDocument/2006/relationships/hyperlink" Target="http://www.school.nagano-ngn.ed.jp/edcenter/Manabi/img/PDF/7581.pdf" TargetMode="External"/><Relationship Id="rId34" Type="http://schemas.openxmlformats.org/officeDocument/2006/relationships/hyperlink" Target="http://www.school.nagano-ngn.ed.jp/edcenter/Manabi/img/PDF/5111.pdf" TargetMode="External"/><Relationship Id="rId55" Type="http://schemas.openxmlformats.org/officeDocument/2006/relationships/hyperlink" Target="http://www.school.nagano-ngn.ed.jp/edcenter/Manabi/img/PDF/1113.pdf" TargetMode="External"/><Relationship Id="rId76" Type="http://schemas.openxmlformats.org/officeDocument/2006/relationships/hyperlink" Target="http://www.school.nagano-ngn.ed.jp/edcenter/Manabi/img/PDF/2421.pdf" TargetMode="External"/><Relationship Id="rId97" Type="http://schemas.openxmlformats.org/officeDocument/2006/relationships/hyperlink" Target="http://www.school.nagano-ngn.ed.jp/edcenter/Manabi/img/PDF/0312.pdf" TargetMode="External"/><Relationship Id="rId120" Type="http://schemas.openxmlformats.org/officeDocument/2006/relationships/vmlDrawing" Target="../drawings/vmlDrawing3.vml"/><Relationship Id="rId141" Type="http://schemas.openxmlformats.org/officeDocument/2006/relationships/ctrlProp" Target="../ctrlProps/ctrlProp189.xml"/><Relationship Id="rId7" Type="http://schemas.openxmlformats.org/officeDocument/2006/relationships/hyperlink" Target="http://www.school.nagano-ngn.ed.jp/edcenter/Manabi/img/PDF/4133.pdf" TargetMode="External"/><Relationship Id="rId162" Type="http://schemas.openxmlformats.org/officeDocument/2006/relationships/ctrlProp" Target="../ctrlProps/ctrlProp210.xml"/><Relationship Id="rId183" Type="http://schemas.openxmlformats.org/officeDocument/2006/relationships/ctrlProp" Target="../ctrlProps/ctrlProp231.xml"/><Relationship Id="rId218" Type="http://schemas.openxmlformats.org/officeDocument/2006/relationships/ctrlProp" Target="../ctrlProps/ctrlProp266.xml"/><Relationship Id="rId24" Type="http://schemas.openxmlformats.org/officeDocument/2006/relationships/hyperlink" Target="http://www.school.nagano-ngn.ed.jp/edcenter/Manabi/img/PDF/6151.pdf" TargetMode="External"/><Relationship Id="rId45" Type="http://schemas.openxmlformats.org/officeDocument/2006/relationships/hyperlink" Target="http://www.school.nagano-ngn.ed.jp/edcenter/Manabi/img/PDF/5216.pdf" TargetMode="External"/><Relationship Id="rId66" Type="http://schemas.openxmlformats.org/officeDocument/2006/relationships/hyperlink" Target="http://www.school.nagano-ngn.ed.jp/edcenter/Manabi/img/PDF/1711.pdf" TargetMode="External"/><Relationship Id="rId87" Type="http://schemas.openxmlformats.org/officeDocument/2006/relationships/hyperlink" Target="http://www.school.nagano-ngn.ed.jp/edcenter/Manabi/img/PDF/2813.pdf" TargetMode="External"/><Relationship Id="rId110" Type="http://schemas.openxmlformats.org/officeDocument/2006/relationships/hyperlink" Target="http://www.school.nagano-ngn.ed.jp/edcenter/Manabi/img/PDF/7582.pdf" TargetMode="External"/><Relationship Id="rId131" Type="http://schemas.openxmlformats.org/officeDocument/2006/relationships/ctrlProp" Target="../ctrlProps/ctrlProp179.xml"/><Relationship Id="rId152" Type="http://schemas.openxmlformats.org/officeDocument/2006/relationships/ctrlProp" Target="../ctrlProps/ctrlProp200.xml"/><Relationship Id="rId173" Type="http://schemas.openxmlformats.org/officeDocument/2006/relationships/ctrlProp" Target="../ctrlProps/ctrlProp221.xml"/><Relationship Id="rId194" Type="http://schemas.openxmlformats.org/officeDocument/2006/relationships/ctrlProp" Target="../ctrlProps/ctrlProp242.xml"/><Relationship Id="rId208" Type="http://schemas.openxmlformats.org/officeDocument/2006/relationships/ctrlProp" Target="../ctrlProps/ctrlProp256.xml"/><Relationship Id="rId14" Type="http://schemas.openxmlformats.org/officeDocument/2006/relationships/hyperlink" Target="http://www.school.nagano-ngn.ed.jp/edcenter/Manabi/img/PDF/4167.pdf" TargetMode="External"/><Relationship Id="rId35" Type="http://schemas.openxmlformats.org/officeDocument/2006/relationships/hyperlink" Target="http://www.school.nagano-ngn.ed.jp/edcenter/Manabi/img/PDF/5112.pdf" TargetMode="External"/><Relationship Id="rId56" Type="http://schemas.openxmlformats.org/officeDocument/2006/relationships/hyperlink" Target="http://www.school.nagano-ngn.ed.jp/edcenter/Manabi/img/PDF/1211.pdf" TargetMode="External"/><Relationship Id="rId77" Type="http://schemas.openxmlformats.org/officeDocument/2006/relationships/hyperlink" Target="http://www.school.nagano-ngn.ed.jp/edcenter/Manabi/img/PDF/2431.pdf" TargetMode="External"/><Relationship Id="rId100" Type="http://schemas.openxmlformats.org/officeDocument/2006/relationships/hyperlink" Target="http://www.school.nagano-ngn.ed.jp/edcenter/Manabi/img/PDF/0331.pdf" TargetMode="External"/><Relationship Id="rId8" Type="http://schemas.openxmlformats.org/officeDocument/2006/relationships/hyperlink" Target="http://www.school.nagano-ngn.ed.jp/edcenter/Manabi/img/PDF/4151.pdf" TargetMode="External"/><Relationship Id="rId98" Type="http://schemas.openxmlformats.org/officeDocument/2006/relationships/hyperlink" Target="http://www.school.nagano-ngn.ed.jp/edcenter/Manabi/img/PDF/0321.pdf" TargetMode="External"/><Relationship Id="rId121" Type="http://schemas.openxmlformats.org/officeDocument/2006/relationships/control" Target="../activeX/activeX4.xml"/><Relationship Id="rId142" Type="http://schemas.openxmlformats.org/officeDocument/2006/relationships/ctrlProp" Target="../ctrlProps/ctrlProp190.xml"/><Relationship Id="rId163" Type="http://schemas.openxmlformats.org/officeDocument/2006/relationships/ctrlProp" Target="../ctrlProps/ctrlProp211.xml"/><Relationship Id="rId184" Type="http://schemas.openxmlformats.org/officeDocument/2006/relationships/ctrlProp" Target="../ctrlProps/ctrlProp232.xml"/><Relationship Id="rId219" Type="http://schemas.openxmlformats.org/officeDocument/2006/relationships/ctrlProp" Target="../ctrlProps/ctrlProp267.xml"/><Relationship Id="rId3" Type="http://schemas.openxmlformats.org/officeDocument/2006/relationships/hyperlink" Target="http://www.school.nagano-ngn.ed.jp/edcenter/Manabi/img/PDF/4115.pdf" TargetMode="External"/><Relationship Id="rId214" Type="http://schemas.openxmlformats.org/officeDocument/2006/relationships/ctrlProp" Target="../ctrlProps/ctrlProp262.xml"/><Relationship Id="rId25" Type="http://schemas.openxmlformats.org/officeDocument/2006/relationships/hyperlink" Target="http://www.school.nagano-ngn.ed.jp/edcenter/Manabi/img/PDF/7261.pdf" TargetMode="External"/><Relationship Id="rId46" Type="http://schemas.openxmlformats.org/officeDocument/2006/relationships/hyperlink" Target="http://www.school.nagano-ngn.ed.jp/edcenter/Manabi/img/PDF/5221.pdf" TargetMode="External"/><Relationship Id="rId67" Type="http://schemas.openxmlformats.org/officeDocument/2006/relationships/hyperlink" Target="http://www.school.nagano-ngn.ed.jp/edcenter/Manabi/img/PDF/1701.pdf" TargetMode="External"/><Relationship Id="rId116" Type="http://schemas.openxmlformats.org/officeDocument/2006/relationships/hyperlink" Target="http://www.school.nagano-ngn.ed.jp/edcenter/Manabi/img/PDF/7911.pdf" TargetMode="External"/><Relationship Id="rId137" Type="http://schemas.openxmlformats.org/officeDocument/2006/relationships/ctrlProp" Target="../ctrlProps/ctrlProp185.xml"/><Relationship Id="rId158" Type="http://schemas.openxmlformats.org/officeDocument/2006/relationships/ctrlProp" Target="../ctrlProps/ctrlProp206.xml"/><Relationship Id="rId20" Type="http://schemas.openxmlformats.org/officeDocument/2006/relationships/hyperlink" Target="http://www.school.nagano-ngn.ed.jp/edcenter/Manabi/img/PDF/4215.pdf" TargetMode="External"/><Relationship Id="rId41" Type="http://schemas.openxmlformats.org/officeDocument/2006/relationships/hyperlink" Target="http://www.school.nagano-ngn.ed.jp/edcenter/Manabi/img/PDF/5149.pdf" TargetMode="External"/><Relationship Id="rId62" Type="http://schemas.openxmlformats.org/officeDocument/2006/relationships/hyperlink" Target="http://www.school.nagano-ngn.ed.jp/edcenter/Manabi/img/PDF/1311.pdf" TargetMode="External"/><Relationship Id="rId83" Type="http://schemas.openxmlformats.org/officeDocument/2006/relationships/hyperlink" Target="http://www.school.nagano-ngn.ed.jp/edcenter/Manabi/img/PDF/2611.pdf" TargetMode="External"/><Relationship Id="rId88" Type="http://schemas.openxmlformats.org/officeDocument/2006/relationships/hyperlink" Target="http://www.school.nagano-ngn.ed.jp/edcenter/Manabi/img/PDF/2901.pdf" TargetMode="External"/><Relationship Id="rId111" Type="http://schemas.openxmlformats.org/officeDocument/2006/relationships/hyperlink" Target="http://www.school.nagano-ngn.ed.jp/edcenter/Manabi/img/PDF/7211.pdf" TargetMode="External"/><Relationship Id="rId132" Type="http://schemas.openxmlformats.org/officeDocument/2006/relationships/ctrlProp" Target="../ctrlProps/ctrlProp180.xml"/><Relationship Id="rId153" Type="http://schemas.openxmlformats.org/officeDocument/2006/relationships/ctrlProp" Target="../ctrlProps/ctrlProp201.xml"/><Relationship Id="rId174" Type="http://schemas.openxmlformats.org/officeDocument/2006/relationships/ctrlProp" Target="../ctrlProps/ctrlProp222.xml"/><Relationship Id="rId179" Type="http://schemas.openxmlformats.org/officeDocument/2006/relationships/ctrlProp" Target="../ctrlProps/ctrlProp227.xml"/><Relationship Id="rId195" Type="http://schemas.openxmlformats.org/officeDocument/2006/relationships/ctrlProp" Target="../ctrlProps/ctrlProp243.xml"/><Relationship Id="rId209" Type="http://schemas.openxmlformats.org/officeDocument/2006/relationships/ctrlProp" Target="../ctrlProps/ctrlProp257.xml"/><Relationship Id="rId190" Type="http://schemas.openxmlformats.org/officeDocument/2006/relationships/ctrlProp" Target="../ctrlProps/ctrlProp238.xml"/><Relationship Id="rId204" Type="http://schemas.openxmlformats.org/officeDocument/2006/relationships/ctrlProp" Target="../ctrlProps/ctrlProp252.xml"/><Relationship Id="rId220" Type="http://schemas.openxmlformats.org/officeDocument/2006/relationships/ctrlProp" Target="../ctrlProps/ctrlProp268.xml"/><Relationship Id="rId225" Type="http://schemas.openxmlformats.org/officeDocument/2006/relationships/ctrlProp" Target="../ctrlProps/ctrlProp273.xml"/><Relationship Id="rId15" Type="http://schemas.openxmlformats.org/officeDocument/2006/relationships/hyperlink" Target="http://www.school.nagano-ngn.ed.jp/edcenter/Manabi/img/PDF/4171.pdf" TargetMode="External"/><Relationship Id="rId36" Type="http://schemas.openxmlformats.org/officeDocument/2006/relationships/hyperlink" Target="http://www.school.nagano-ngn.ed.jp/edcenter/Manabi/img/PDF/5141.pdf" TargetMode="External"/><Relationship Id="rId57" Type="http://schemas.openxmlformats.org/officeDocument/2006/relationships/hyperlink" Target="http://www.school.nagano-ngn.ed.jp/edcenter/Manabi/img/PDF/1351.pdf" TargetMode="External"/><Relationship Id="rId106" Type="http://schemas.openxmlformats.org/officeDocument/2006/relationships/hyperlink" Target="http://www.school.nagano-ngn.ed.jp/edcenter/Manabi/img/PDF/8193.pdf" TargetMode="External"/><Relationship Id="rId127" Type="http://schemas.openxmlformats.org/officeDocument/2006/relationships/ctrlProp" Target="../ctrlProps/ctrlProp175.xml"/><Relationship Id="rId10" Type="http://schemas.openxmlformats.org/officeDocument/2006/relationships/hyperlink" Target="http://www.school.nagano-ngn.ed.jp/edcenter/Manabi/img/PDF/4153.pdf" TargetMode="External"/><Relationship Id="rId31" Type="http://schemas.openxmlformats.org/officeDocument/2006/relationships/hyperlink" Target="http://www.school.nagano-ngn.ed.jp/edcenter/Manabi/img/PDF/7533.pdf" TargetMode="External"/><Relationship Id="rId52" Type="http://schemas.openxmlformats.org/officeDocument/2006/relationships/hyperlink" Target="http://www.school.nagano-ngn.ed.jp/edcenter/Manabi/img/PDF/5252.pdf" TargetMode="External"/><Relationship Id="rId73" Type="http://schemas.openxmlformats.org/officeDocument/2006/relationships/hyperlink" Target="http://www.school.nagano-ngn.ed.jp/edcenter/Manabi/img/PDF/2114.pdf" TargetMode="External"/><Relationship Id="rId78" Type="http://schemas.openxmlformats.org/officeDocument/2006/relationships/hyperlink" Target="http://www.school.nagano-ngn.ed.jp/edcenter/Manabi/img/PDF/2441.pdf" TargetMode="External"/><Relationship Id="rId94" Type="http://schemas.openxmlformats.org/officeDocument/2006/relationships/hyperlink" Target="http://www.school.nagano-ngn.ed.jp/edcenter/Manabi/img/PDF/0102.pdf" TargetMode="External"/><Relationship Id="rId99" Type="http://schemas.openxmlformats.org/officeDocument/2006/relationships/hyperlink" Target="http://www.school.nagano-ngn.ed.jp/edcenter/Manabi/img/PDF/0301.pdf" TargetMode="External"/><Relationship Id="rId101" Type="http://schemas.openxmlformats.org/officeDocument/2006/relationships/hyperlink" Target="http://www.school.nagano-ngn.ed.jp/edcenter/Manabi/img/PDF/0302.pdf" TargetMode="External"/><Relationship Id="rId122" Type="http://schemas.openxmlformats.org/officeDocument/2006/relationships/image" Target="../media/image6.emf"/><Relationship Id="rId143" Type="http://schemas.openxmlformats.org/officeDocument/2006/relationships/ctrlProp" Target="../ctrlProps/ctrlProp191.xml"/><Relationship Id="rId148" Type="http://schemas.openxmlformats.org/officeDocument/2006/relationships/ctrlProp" Target="../ctrlProps/ctrlProp196.xml"/><Relationship Id="rId164" Type="http://schemas.openxmlformats.org/officeDocument/2006/relationships/ctrlProp" Target="../ctrlProps/ctrlProp212.xml"/><Relationship Id="rId169" Type="http://schemas.openxmlformats.org/officeDocument/2006/relationships/ctrlProp" Target="../ctrlProps/ctrlProp217.xml"/><Relationship Id="rId185" Type="http://schemas.openxmlformats.org/officeDocument/2006/relationships/ctrlProp" Target="../ctrlProps/ctrlProp233.xml"/><Relationship Id="rId4" Type="http://schemas.openxmlformats.org/officeDocument/2006/relationships/hyperlink" Target="http://www.school.nagano-ngn.ed.jp/edcenter/Manabi/img/PDF/8611.pdf" TargetMode="External"/><Relationship Id="rId9" Type="http://schemas.openxmlformats.org/officeDocument/2006/relationships/hyperlink" Target="http://www.school.nagano-ngn.ed.jp/edcenter/Manabi/img/PDF/4152.pdf" TargetMode="External"/><Relationship Id="rId180" Type="http://schemas.openxmlformats.org/officeDocument/2006/relationships/ctrlProp" Target="../ctrlProps/ctrlProp228.xml"/><Relationship Id="rId210" Type="http://schemas.openxmlformats.org/officeDocument/2006/relationships/ctrlProp" Target="../ctrlProps/ctrlProp258.xml"/><Relationship Id="rId215" Type="http://schemas.openxmlformats.org/officeDocument/2006/relationships/ctrlProp" Target="../ctrlProps/ctrlProp263.xml"/><Relationship Id="rId26" Type="http://schemas.openxmlformats.org/officeDocument/2006/relationships/hyperlink" Target="http://www.school.nagano-ngn.ed.jp/edcenter/Manabi/img/PDF/7121.pdf" TargetMode="External"/><Relationship Id="rId47" Type="http://schemas.openxmlformats.org/officeDocument/2006/relationships/hyperlink" Target="http://www.school.nagano-ngn.ed.jp/edcenter/Manabi/img/PDF/5261.pdf" TargetMode="External"/><Relationship Id="rId68" Type="http://schemas.openxmlformats.org/officeDocument/2006/relationships/hyperlink" Target="http://www.school.nagano-ngn.ed.jp/edcenter/Manabi/img/PDF/1721.pdf" TargetMode="External"/><Relationship Id="rId89" Type="http://schemas.openxmlformats.org/officeDocument/2006/relationships/hyperlink" Target="http://www.school.nagano-ngn.ed.jp/edcenter/Manabi/img/PDF/0103.pdf" TargetMode="External"/><Relationship Id="rId112" Type="http://schemas.openxmlformats.org/officeDocument/2006/relationships/hyperlink" Target="http://www.school.nagano-ngn.ed.jp/edcenter/Manabi/img/PDF/7212.pdf" TargetMode="External"/><Relationship Id="rId133" Type="http://schemas.openxmlformats.org/officeDocument/2006/relationships/ctrlProp" Target="../ctrlProps/ctrlProp181.xml"/><Relationship Id="rId154" Type="http://schemas.openxmlformats.org/officeDocument/2006/relationships/ctrlProp" Target="../ctrlProps/ctrlProp202.xml"/><Relationship Id="rId175" Type="http://schemas.openxmlformats.org/officeDocument/2006/relationships/ctrlProp" Target="../ctrlProps/ctrlProp223.xml"/><Relationship Id="rId196" Type="http://schemas.openxmlformats.org/officeDocument/2006/relationships/ctrlProp" Target="../ctrlProps/ctrlProp244.xml"/><Relationship Id="rId200" Type="http://schemas.openxmlformats.org/officeDocument/2006/relationships/ctrlProp" Target="../ctrlProps/ctrlProp248.xml"/><Relationship Id="rId16" Type="http://schemas.openxmlformats.org/officeDocument/2006/relationships/hyperlink" Target="http://www.school.nagano-ngn.ed.jp/edcenter/Manabi/img/PDF/4174.pdf" TargetMode="External"/><Relationship Id="rId221" Type="http://schemas.openxmlformats.org/officeDocument/2006/relationships/ctrlProp" Target="../ctrlProps/ctrlProp269.xml"/><Relationship Id="rId37" Type="http://schemas.openxmlformats.org/officeDocument/2006/relationships/hyperlink" Target="http://www.school.nagano-ngn.ed.jp/edcenter/Manabi/img/PDF/5145.pdf" TargetMode="External"/><Relationship Id="rId58" Type="http://schemas.openxmlformats.org/officeDocument/2006/relationships/hyperlink" Target="http://www.school.nagano-ngn.ed.jp/edcenter/Manabi/img/PDF/1331.pdf" TargetMode="External"/><Relationship Id="rId79" Type="http://schemas.openxmlformats.org/officeDocument/2006/relationships/hyperlink" Target="http://www.school.nagano-ngn.ed.jp/edcenter/Manabi/img/PDF/2451.pdf" TargetMode="External"/><Relationship Id="rId102" Type="http://schemas.openxmlformats.org/officeDocument/2006/relationships/hyperlink" Target="http://www.school.nagano-ngn.ed.jp/edcenter/Manabi/img/PDF/0303.pdf" TargetMode="External"/><Relationship Id="rId123" Type="http://schemas.openxmlformats.org/officeDocument/2006/relationships/ctrlProp" Target="../ctrlProps/ctrlProp171.xml"/><Relationship Id="rId144" Type="http://schemas.openxmlformats.org/officeDocument/2006/relationships/ctrlProp" Target="../ctrlProps/ctrlProp192.xml"/><Relationship Id="rId90" Type="http://schemas.openxmlformats.org/officeDocument/2006/relationships/hyperlink" Target="http://www.school.nagano-ngn.ed.jp/edcenter/Manabi/img/PDF/0104.pdf" TargetMode="External"/><Relationship Id="rId165" Type="http://schemas.openxmlformats.org/officeDocument/2006/relationships/ctrlProp" Target="../ctrlProps/ctrlProp213.xml"/><Relationship Id="rId186" Type="http://schemas.openxmlformats.org/officeDocument/2006/relationships/ctrlProp" Target="../ctrlProps/ctrlProp234.xml"/><Relationship Id="rId211" Type="http://schemas.openxmlformats.org/officeDocument/2006/relationships/ctrlProp" Target="../ctrlProps/ctrlProp259.xml"/><Relationship Id="rId27" Type="http://schemas.openxmlformats.org/officeDocument/2006/relationships/hyperlink" Target="http://www.school.nagano-ngn.ed.jp/edcenter/Manabi/img/PDF/7112.pdf" TargetMode="External"/><Relationship Id="rId48" Type="http://schemas.openxmlformats.org/officeDocument/2006/relationships/hyperlink" Target="http://www.school.nagano-ngn.ed.jp/edcenter/Manabi/img/PDF/5237.pdf" TargetMode="External"/><Relationship Id="rId69" Type="http://schemas.openxmlformats.org/officeDocument/2006/relationships/hyperlink" Target="http://www.school.nagano-ngn.ed.jp/edcenter/Manabi/img/PDF/1712.pdf" TargetMode="External"/><Relationship Id="rId113" Type="http://schemas.openxmlformats.org/officeDocument/2006/relationships/hyperlink" Target="http://www.school.nagano-ngn.ed.jp/edcenter/Manabi/img/PDF/7213.pdf" TargetMode="External"/><Relationship Id="rId134" Type="http://schemas.openxmlformats.org/officeDocument/2006/relationships/ctrlProp" Target="../ctrlProps/ctrlProp182.xml"/><Relationship Id="rId80" Type="http://schemas.openxmlformats.org/officeDocument/2006/relationships/hyperlink" Target="http://www.school.nagano-ngn.ed.jp/edcenter/Manabi/img/PDF/2452.pdf" TargetMode="External"/><Relationship Id="rId155" Type="http://schemas.openxmlformats.org/officeDocument/2006/relationships/ctrlProp" Target="../ctrlProps/ctrlProp203.xml"/><Relationship Id="rId176" Type="http://schemas.openxmlformats.org/officeDocument/2006/relationships/ctrlProp" Target="../ctrlProps/ctrlProp224.xml"/><Relationship Id="rId197" Type="http://schemas.openxmlformats.org/officeDocument/2006/relationships/ctrlProp" Target="../ctrlProps/ctrlProp245.xml"/><Relationship Id="rId201" Type="http://schemas.openxmlformats.org/officeDocument/2006/relationships/ctrlProp" Target="../ctrlProps/ctrlProp249.xml"/><Relationship Id="rId222" Type="http://schemas.openxmlformats.org/officeDocument/2006/relationships/ctrlProp" Target="../ctrlProps/ctrlProp270.xml"/><Relationship Id="rId17" Type="http://schemas.openxmlformats.org/officeDocument/2006/relationships/hyperlink" Target="http://www.school.nagano-ngn.ed.jp/edcenter/Manabi/img/PDF/4173.pdf" TargetMode="External"/><Relationship Id="rId38" Type="http://schemas.openxmlformats.org/officeDocument/2006/relationships/hyperlink" Target="http://www.school.nagano-ngn.ed.jp/edcenter/Manabi/img/PDF/5146.pdf" TargetMode="External"/><Relationship Id="rId59" Type="http://schemas.openxmlformats.org/officeDocument/2006/relationships/hyperlink" Target="http://www.school.nagano-ngn.ed.jp/edcenter/Manabi/img/PDF/1121.pdf" TargetMode="External"/><Relationship Id="rId103" Type="http://schemas.openxmlformats.org/officeDocument/2006/relationships/hyperlink" Target="http://www.school.nagano-ngn.ed.jp/edcenter/Manabi/img/PDF/3401.pdf" TargetMode="External"/><Relationship Id="rId124" Type="http://schemas.openxmlformats.org/officeDocument/2006/relationships/ctrlProp" Target="../ctrlProps/ctrlProp172.xml"/><Relationship Id="rId70" Type="http://schemas.openxmlformats.org/officeDocument/2006/relationships/hyperlink" Target="http://www.school.nagano-ngn.ed.jp/edcenter/Manabi/img/PDF/2111.pdf" TargetMode="External"/><Relationship Id="rId91" Type="http://schemas.openxmlformats.org/officeDocument/2006/relationships/hyperlink" Target="http://www.school.nagano-ngn.ed.jp/edcenter/Manabi/img/PDF/0101.pdf" TargetMode="External"/><Relationship Id="rId145" Type="http://schemas.openxmlformats.org/officeDocument/2006/relationships/ctrlProp" Target="../ctrlProps/ctrlProp193.xml"/><Relationship Id="rId166" Type="http://schemas.openxmlformats.org/officeDocument/2006/relationships/ctrlProp" Target="../ctrlProps/ctrlProp214.xml"/><Relationship Id="rId187" Type="http://schemas.openxmlformats.org/officeDocument/2006/relationships/ctrlProp" Target="../ctrlProps/ctrlProp235.xml"/><Relationship Id="rId1" Type="http://schemas.openxmlformats.org/officeDocument/2006/relationships/hyperlink" Target="http://www.school.nagano-ngn.ed.jp/edcenter/Manabi/img/PDF/4311.pdf" TargetMode="External"/><Relationship Id="rId212" Type="http://schemas.openxmlformats.org/officeDocument/2006/relationships/ctrlProp" Target="../ctrlProps/ctrlProp260.xml"/><Relationship Id="rId28" Type="http://schemas.openxmlformats.org/officeDocument/2006/relationships/hyperlink" Target="http://www.school.nagano-ngn.ed.jp/edcenter/Manabi/img/PDF/8213.pdf" TargetMode="External"/><Relationship Id="rId49" Type="http://schemas.openxmlformats.org/officeDocument/2006/relationships/hyperlink" Target="http://www.school.nagano-ngn.ed.jp/edcenter/Manabi/img/PDF/5301.pdf" TargetMode="External"/><Relationship Id="rId114" Type="http://schemas.openxmlformats.org/officeDocument/2006/relationships/hyperlink" Target="http://www.school.nagano-ngn.ed.jp/edcenter/Manabi/img/PDF/1602.pdf" TargetMode="External"/><Relationship Id="rId60" Type="http://schemas.openxmlformats.org/officeDocument/2006/relationships/hyperlink" Target="http://www.school.nagano-ngn.ed.jp/edcenter/Manabi/img/PDF/1122.pdf" TargetMode="External"/><Relationship Id="rId81" Type="http://schemas.openxmlformats.org/officeDocument/2006/relationships/hyperlink" Target="http://www.school.nagano-ngn.ed.jp/edcenter/Manabi/img/PDF/2511.pdf" TargetMode="External"/><Relationship Id="rId135" Type="http://schemas.openxmlformats.org/officeDocument/2006/relationships/ctrlProp" Target="../ctrlProps/ctrlProp183.xml"/><Relationship Id="rId156" Type="http://schemas.openxmlformats.org/officeDocument/2006/relationships/ctrlProp" Target="../ctrlProps/ctrlProp204.xml"/><Relationship Id="rId177" Type="http://schemas.openxmlformats.org/officeDocument/2006/relationships/ctrlProp" Target="../ctrlProps/ctrlProp225.xml"/><Relationship Id="rId198" Type="http://schemas.openxmlformats.org/officeDocument/2006/relationships/ctrlProp" Target="../ctrlProps/ctrlProp246.xml"/><Relationship Id="rId202" Type="http://schemas.openxmlformats.org/officeDocument/2006/relationships/ctrlProp" Target="../ctrlProps/ctrlProp250.xml"/><Relationship Id="rId223" Type="http://schemas.openxmlformats.org/officeDocument/2006/relationships/ctrlProp" Target="../ctrlProps/ctrlProp271.xml"/><Relationship Id="rId18" Type="http://schemas.openxmlformats.org/officeDocument/2006/relationships/hyperlink" Target="http://www.school.nagano-ngn.ed.jp/edcenter/Manabi/img/PDF/4177.pdf" TargetMode="External"/><Relationship Id="rId39" Type="http://schemas.openxmlformats.org/officeDocument/2006/relationships/hyperlink" Target="http://www.school.nagano-ngn.ed.jp/edcenter/Manabi/img/PDF/5147.pdf" TargetMode="External"/><Relationship Id="rId50" Type="http://schemas.openxmlformats.org/officeDocument/2006/relationships/hyperlink" Target="http://www.school.nagano-ngn.ed.jp/edcenter/Manabi/img/PDF/5250.pdf" TargetMode="External"/><Relationship Id="rId104" Type="http://schemas.openxmlformats.org/officeDocument/2006/relationships/hyperlink" Target="http://www.school.nagano-ngn.ed.jp/edcenter/Manabi/img/PDF/3403.pdf" TargetMode="External"/><Relationship Id="rId125" Type="http://schemas.openxmlformats.org/officeDocument/2006/relationships/ctrlProp" Target="../ctrlProps/ctrlProp173.xml"/><Relationship Id="rId146" Type="http://schemas.openxmlformats.org/officeDocument/2006/relationships/ctrlProp" Target="../ctrlProps/ctrlProp194.xml"/><Relationship Id="rId167" Type="http://schemas.openxmlformats.org/officeDocument/2006/relationships/ctrlProp" Target="../ctrlProps/ctrlProp215.xml"/><Relationship Id="rId188" Type="http://schemas.openxmlformats.org/officeDocument/2006/relationships/ctrlProp" Target="../ctrlProps/ctrlProp236.xml"/><Relationship Id="rId71" Type="http://schemas.openxmlformats.org/officeDocument/2006/relationships/hyperlink" Target="http://www.school.nagano-ngn.ed.jp/edcenter/Manabi/img/PDF/2112.pdf" TargetMode="External"/><Relationship Id="rId92" Type="http://schemas.openxmlformats.org/officeDocument/2006/relationships/hyperlink" Target="http://www.school.nagano-ngn.ed.jp/edcenter/Manabi/img/PDF/0106.pdf" TargetMode="External"/><Relationship Id="rId213" Type="http://schemas.openxmlformats.org/officeDocument/2006/relationships/ctrlProp" Target="../ctrlProps/ctrlProp261.xml"/><Relationship Id="rId2" Type="http://schemas.openxmlformats.org/officeDocument/2006/relationships/hyperlink" Target="http://www.school.nagano-ngn.ed.jp/edcenter/Manabi/img/PDF/4113.pdf" TargetMode="External"/><Relationship Id="rId29" Type="http://schemas.openxmlformats.org/officeDocument/2006/relationships/hyperlink" Target="http://www.school.nagano-ngn.ed.jp/edcenter/Manabi/img/PDF/7521.pdf" TargetMode="External"/><Relationship Id="rId40" Type="http://schemas.openxmlformats.org/officeDocument/2006/relationships/hyperlink" Target="http://www.school.nagano-ngn.ed.jp/edcenter/Manabi/img/PDF/5148.pdf" TargetMode="External"/><Relationship Id="rId115" Type="http://schemas.openxmlformats.org/officeDocument/2006/relationships/hyperlink" Target="http://www.school.nagano-ngn.ed.jp/edcenter/Manabi/img/PDF/1603.pdf" TargetMode="External"/><Relationship Id="rId136" Type="http://schemas.openxmlformats.org/officeDocument/2006/relationships/ctrlProp" Target="../ctrlProps/ctrlProp184.xml"/><Relationship Id="rId157" Type="http://schemas.openxmlformats.org/officeDocument/2006/relationships/ctrlProp" Target="../ctrlProps/ctrlProp205.xml"/><Relationship Id="rId178" Type="http://schemas.openxmlformats.org/officeDocument/2006/relationships/ctrlProp" Target="../ctrlProps/ctrlProp226.xml"/><Relationship Id="rId61" Type="http://schemas.openxmlformats.org/officeDocument/2006/relationships/hyperlink" Target="http://www.school.nagano-ngn.ed.jp/edcenter/Manabi/img/PDF/1123.pdf" TargetMode="External"/><Relationship Id="rId82" Type="http://schemas.openxmlformats.org/officeDocument/2006/relationships/hyperlink" Target="http://www.school.nagano-ngn.ed.jp/edcenter/Manabi/img/PDF/2615.pdf" TargetMode="External"/><Relationship Id="rId199" Type="http://schemas.openxmlformats.org/officeDocument/2006/relationships/ctrlProp" Target="../ctrlProps/ctrlProp247.xml"/><Relationship Id="rId203" Type="http://schemas.openxmlformats.org/officeDocument/2006/relationships/ctrlProp" Target="../ctrlProps/ctrlProp251.xml"/><Relationship Id="rId19" Type="http://schemas.openxmlformats.org/officeDocument/2006/relationships/hyperlink" Target="http://www.school.nagano-ngn.ed.jp/edcenter/Manabi/img/PDF/4211.pdf" TargetMode="External"/><Relationship Id="rId224" Type="http://schemas.openxmlformats.org/officeDocument/2006/relationships/ctrlProp" Target="../ctrlProps/ctrlProp272.xml"/><Relationship Id="rId30" Type="http://schemas.openxmlformats.org/officeDocument/2006/relationships/hyperlink" Target="http://www.school.nagano-ngn.ed.jp/edcenter/Manabi/img/PDF/7531.pdf" TargetMode="External"/><Relationship Id="rId105" Type="http://schemas.openxmlformats.org/officeDocument/2006/relationships/hyperlink" Target="http://www.school.nagano-ngn.ed.jp/edcenter/Manabi/img/PDF/8192.pdf" TargetMode="External"/><Relationship Id="rId126" Type="http://schemas.openxmlformats.org/officeDocument/2006/relationships/ctrlProp" Target="../ctrlProps/ctrlProp174.xml"/><Relationship Id="rId147" Type="http://schemas.openxmlformats.org/officeDocument/2006/relationships/ctrlProp" Target="../ctrlProps/ctrlProp195.xml"/><Relationship Id="rId168" Type="http://schemas.openxmlformats.org/officeDocument/2006/relationships/ctrlProp" Target="../ctrlProps/ctrlProp216.xml"/><Relationship Id="rId51" Type="http://schemas.openxmlformats.org/officeDocument/2006/relationships/hyperlink" Target="http://www.school.nagano-ngn.ed.jp/edcenter/Manabi/img/PDF/5241.pdf" TargetMode="External"/><Relationship Id="rId72" Type="http://schemas.openxmlformats.org/officeDocument/2006/relationships/hyperlink" Target="http://www.school.nagano-ngn.ed.jp/edcenter/Manabi/img/PDF/2113.pdf" TargetMode="External"/><Relationship Id="rId93" Type="http://schemas.openxmlformats.org/officeDocument/2006/relationships/hyperlink" Target="http://www.school.nagano-ngn.ed.jp/edcenter/Manabi/img/PDF/0121.pdf" TargetMode="External"/><Relationship Id="rId189" Type="http://schemas.openxmlformats.org/officeDocument/2006/relationships/ctrlProp" Target="../ctrlProps/ctrlProp2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4299-D346-4D0D-8F15-499E65CCEF07}">
  <sheetPr codeName="Sheet1">
    <tabColor rgb="FFFF0000"/>
    <pageSetUpPr fitToPage="1"/>
  </sheetPr>
  <dimension ref="A1:AF41"/>
  <sheetViews>
    <sheetView showGridLines="0" zoomScaleNormal="100" workbookViewId="0">
      <pane xSplit="8" ySplit="13" topLeftCell="I14" activePane="bottomRight" state="frozen"/>
      <selection activeCell="B3" sqref="B3"/>
      <selection pane="topRight" activeCell="I3" sqref="I3"/>
      <selection pane="bottomLeft" activeCell="B14" sqref="B14"/>
      <selection pane="bottomRight" activeCell="Q8" sqref="Q8"/>
    </sheetView>
  </sheetViews>
  <sheetFormatPr defaultRowHeight="13.5" outlineLevelCol="1" x14ac:dyDescent="0.15"/>
  <cols>
    <col min="1" max="1" width="3.25" hidden="1" customWidth="1"/>
    <col min="2" max="2" width="1.375" customWidth="1"/>
    <col min="3" max="3" width="5.625" customWidth="1"/>
    <col min="4" max="4" width="3.25" customWidth="1"/>
    <col min="5" max="5" width="4.5" customWidth="1"/>
    <col min="6" max="6" width="14" customWidth="1"/>
    <col min="7" max="7" width="38" customWidth="1"/>
    <col min="8" max="8" width="79.5" hidden="1" customWidth="1" outlineLevel="1"/>
    <col min="9" max="9" width="5" customWidth="1" collapsed="1"/>
    <col min="10" max="13" width="8.125" customWidth="1"/>
    <col min="14" max="14" width="1.5" customWidth="1"/>
    <col min="15" max="15" width="4.75" customWidth="1"/>
    <col min="16" max="19" width="8.125" customWidth="1"/>
    <col min="20" max="20" width="8.5" customWidth="1"/>
  </cols>
  <sheetData>
    <row r="1" spans="1:32" ht="12.75" hidden="1" customHeight="1" x14ac:dyDescent="0.15"/>
    <row r="2" spans="1:32" ht="11.25" customHeight="1" x14ac:dyDescent="0.15"/>
    <row r="3" spans="1:32" ht="12" customHeight="1" thickBot="1" x14ac:dyDescent="0.2">
      <c r="C3" s="462" t="s">
        <v>781</v>
      </c>
      <c r="D3" s="462"/>
      <c r="E3" s="462"/>
      <c r="F3" s="462"/>
      <c r="G3" s="449" t="s">
        <v>782</v>
      </c>
      <c r="I3" s="19" t="s">
        <v>780</v>
      </c>
      <c r="J3" s="19"/>
    </row>
    <row r="4" spans="1:32" ht="22.5" customHeight="1" thickBot="1" x14ac:dyDescent="0.2">
      <c r="C4" s="459" t="s">
        <v>783</v>
      </c>
      <c r="D4" s="460"/>
      <c r="E4" s="460"/>
      <c r="F4" s="461"/>
      <c r="G4" s="357" t="s">
        <v>784</v>
      </c>
    </row>
    <row r="5" spans="1:32" ht="20.25" customHeight="1" thickBot="1" x14ac:dyDescent="0.2">
      <c r="C5" s="355">
        <v>1</v>
      </c>
      <c r="D5" s="15" t="s">
        <v>322</v>
      </c>
    </row>
    <row r="6" spans="1:32" ht="15.75" customHeight="1" x14ac:dyDescent="0.15">
      <c r="D6" s="72">
        <v>1</v>
      </c>
      <c r="E6" s="129" t="s">
        <v>34</v>
      </c>
      <c r="F6" s="130"/>
      <c r="G6" s="131"/>
    </row>
    <row r="7" spans="1:32" ht="15.75" customHeight="1" x14ac:dyDescent="0.15">
      <c r="D7" s="73">
        <v>2</v>
      </c>
      <c r="E7" s="132" t="s">
        <v>45</v>
      </c>
      <c r="F7" s="133"/>
      <c r="G7" s="134"/>
    </row>
    <row r="8" spans="1:32" ht="15.75" customHeight="1" x14ac:dyDescent="0.15">
      <c r="D8" s="73">
        <v>3</v>
      </c>
      <c r="E8" s="132" t="s">
        <v>55</v>
      </c>
      <c r="F8" s="133"/>
      <c r="G8" s="134"/>
    </row>
    <row r="9" spans="1:32" ht="15.75" customHeight="1" thickBot="1" x14ac:dyDescent="0.2">
      <c r="D9" s="74">
        <v>4</v>
      </c>
      <c r="E9" s="135" t="s">
        <v>62</v>
      </c>
      <c r="F9" s="136"/>
      <c r="G9" s="137"/>
    </row>
    <row r="10" spans="1:32" ht="3" customHeight="1" thickBot="1" x14ac:dyDescent="0.2"/>
    <row r="11" spans="1:32" ht="12" customHeight="1" thickBot="1" x14ac:dyDescent="0.2">
      <c r="I11" s="463" t="s">
        <v>834</v>
      </c>
      <c r="J11" s="464"/>
      <c r="K11" s="464"/>
      <c r="L11" s="464"/>
      <c r="M11" s="465"/>
      <c r="N11" s="45"/>
      <c r="O11" s="466" t="s">
        <v>339</v>
      </c>
      <c r="P11" s="466"/>
      <c r="Q11" s="466"/>
      <c r="R11" s="466"/>
      <c r="S11" s="466"/>
      <c r="T11" s="45"/>
      <c r="V11" s="3" t="s">
        <v>345</v>
      </c>
    </row>
    <row r="12" spans="1:32" ht="25.5" customHeight="1" thickBot="1" x14ac:dyDescent="0.2">
      <c r="C12" s="356" t="str">
        <f>"あなたは、"&amp;IF(C5=0,"まだ選択していません",VLOOKUP($C$5,$D$6:$E$9,2,1))&amp;"です。"</f>
        <v>あなたは、Ⅰ 基礎形成期相当(経験１年から５年程度)です。</v>
      </c>
      <c r="D12" s="16"/>
      <c r="E12" s="17"/>
      <c r="F12" s="17"/>
      <c r="G12" s="18"/>
      <c r="H12" s="3"/>
      <c r="I12" s="454" t="s">
        <v>344</v>
      </c>
      <c r="J12" s="13" t="s">
        <v>340</v>
      </c>
      <c r="K12" s="13" t="s">
        <v>342</v>
      </c>
      <c r="L12" s="20" t="s">
        <v>343</v>
      </c>
      <c r="M12" s="22" t="s">
        <v>341</v>
      </c>
      <c r="N12" s="440"/>
      <c r="O12" s="456" t="s">
        <v>344</v>
      </c>
      <c r="P12" s="441" t="s">
        <v>340</v>
      </c>
      <c r="Q12" s="441" t="s">
        <v>342</v>
      </c>
      <c r="R12" s="442" t="s">
        <v>343</v>
      </c>
      <c r="S12" s="441" t="s">
        <v>341</v>
      </c>
      <c r="T12" s="440"/>
      <c r="U12" s="3"/>
      <c r="V12" s="3" t="s">
        <v>347</v>
      </c>
      <c r="W12" s="3"/>
      <c r="X12" s="3"/>
      <c r="Y12" s="3" t="s">
        <v>348</v>
      </c>
      <c r="Z12" s="3"/>
      <c r="AA12" s="3"/>
      <c r="AB12" s="3" t="s">
        <v>347</v>
      </c>
      <c r="AC12" s="3" t="s">
        <v>348</v>
      </c>
      <c r="AD12" s="3"/>
      <c r="AE12" s="3" t="s">
        <v>349</v>
      </c>
      <c r="AF12" s="3"/>
    </row>
    <row r="13" spans="1:32" ht="15" customHeight="1" thickBot="1" x14ac:dyDescent="0.2">
      <c r="C13" s="491" t="s">
        <v>326</v>
      </c>
      <c r="D13" s="489" t="s">
        <v>363</v>
      </c>
      <c r="E13" s="489"/>
      <c r="F13" s="489"/>
      <c r="G13" s="490"/>
      <c r="H13" s="103" t="s">
        <v>368</v>
      </c>
      <c r="I13" s="455"/>
      <c r="J13" s="98">
        <v>0</v>
      </c>
      <c r="K13" s="98">
        <v>1</v>
      </c>
      <c r="L13" s="98">
        <v>3</v>
      </c>
      <c r="M13" s="99">
        <v>5</v>
      </c>
      <c r="N13" s="440"/>
      <c r="O13" s="456"/>
      <c r="P13" s="443">
        <v>0</v>
      </c>
      <c r="Q13" s="443">
        <v>1</v>
      </c>
      <c r="R13" s="443">
        <v>3</v>
      </c>
      <c r="S13" s="443">
        <v>5</v>
      </c>
      <c r="T13" s="440"/>
      <c r="U13" s="3"/>
      <c r="V13" s="3" t="s">
        <v>346</v>
      </c>
      <c r="W13" s="3" t="s">
        <v>344</v>
      </c>
      <c r="X13" s="3"/>
      <c r="Y13" s="3" t="s">
        <v>346</v>
      </c>
      <c r="Z13" s="3" t="s">
        <v>344</v>
      </c>
      <c r="AA13" s="3"/>
      <c r="AB13" s="3" t="s">
        <v>350</v>
      </c>
      <c r="AC13" s="3" t="s">
        <v>350</v>
      </c>
      <c r="AD13" s="3"/>
      <c r="AE13" s="5" t="s">
        <v>346</v>
      </c>
      <c r="AF13" s="5" t="s">
        <v>344</v>
      </c>
    </row>
    <row r="14" spans="1:32" s="9" customFormat="1" ht="31.5" customHeight="1" x14ac:dyDescent="0.15">
      <c r="A14" s="9">
        <v>1</v>
      </c>
      <c r="C14" s="492"/>
      <c r="D14" s="485" t="s">
        <v>334</v>
      </c>
      <c r="E14" s="485"/>
      <c r="F14" s="485"/>
      <c r="G14" s="486"/>
      <c r="H14" s="106" t="s">
        <v>370</v>
      </c>
      <c r="I14" s="31">
        <f>W14</f>
        <v>3</v>
      </c>
      <c r="J14" s="32"/>
      <c r="K14" s="32"/>
      <c r="L14" s="32"/>
      <c r="M14" s="33"/>
      <c r="N14" s="444"/>
      <c r="O14" s="445">
        <f>Z14</f>
        <v>0</v>
      </c>
      <c r="P14" s="444"/>
      <c r="Q14" s="444"/>
      <c r="R14" s="444"/>
      <c r="S14" s="444"/>
      <c r="T14" s="444"/>
      <c r="U14" s="10"/>
      <c r="V14" s="10">
        <v>3</v>
      </c>
      <c r="W14" s="10">
        <f>IF(V14=0,0,VLOOKUP(V14,$AE$14:$AF$19,2,1))</f>
        <v>3</v>
      </c>
      <c r="X14" s="10"/>
      <c r="Y14" s="10">
        <v>1</v>
      </c>
      <c r="Z14" s="10">
        <f>IF(Y14=0,0,VLOOKUP(Y14,$AE$14:$AF$19,2,1))</f>
        <v>0</v>
      </c>
      <c r="AA14" s="30" t="s">
        <v>351</v>
      </c>
      <c r="AB14" s="10">
        <f>W14</f>
        <v>3</v>
      </c>
      <c r="AC14" s="10">
        <f>Z14</f>
        <v>0</v>
      </c>
      <c r="AD14" s="10"/>
      <c r="AE14" s="14">
        <v>1</v>
      </c>
      <c r="AF14" s="14">
        <v>0</v>
      </c>
    </row>
    <row r="15" spans="1:32" s="9" customFormat="1" ht="31.5" customHeight="1" thickBot="1" x14ac:dyDescent="0.2">
      <c r="A15" s="9">
        <v>2</v>
      </c>
      <c r="C15" s="493"/>
      <c r="D15" s="487" t="s">
        <v>335</v>
      </c>
      <c r="E15" s="487"/>
      <c r="F15" s="487"/>
      <c r="G15" s="488"/>
      <c r="H15" s="34" t="s">
        <v>369</v>
      </c>
      <c r="I15" s="35">
        <f t="shared" ref="I15:I31" si="0">W15</f>
        <v>3</v>
      </c>
      <c r="J15" s="36"/>
      <c r="K15" s="36"/>
      <c r="L15" s="36"/>
      <c r="M15" s="37"/>
      <c r="N15" s="97"/>
      <c r="O15" s="446">
        <f t="shared" ref="O15:O31" si="1">Z15</f>
        <v>0</v>
      </c>
      <c r="P15" s="97"/>
      <c r="Q15" s="97"/>
      <c r="R15" s="97"/>
      <c r="S15" s="97"/>
      <c r="T15" s="97"/>
      <c r="V15" s="10">
        <v>3</v>
      </c>
      <c r="W15" s="10">
        <f>IF(V15=0,0,VLOOKUP(V15,$AE$14:$AF$19,2,1))</f>
        <v>3</v>
      </c>
      <c r="X15" s="10"/>
      <c r="Y15" s="10">
        <v>1</v>
      </c>
      <c r="Z15" s="10">
        <f>IF(Y15=0,0,VLOOKUP(Y15,$AE$14:$AF$19,2,1))</f>
        <v>0</v>
      </c>
      <c r="AA15" s="30" t="s">
        <v>352</v>
      </c>
      <c r="AB15" s="10">
        <f>W15</f>
        <v>3</v>
      </c>
      <c r="AC15" s="10">
        <f>Z15</f>
        <v>0</v>
      </c>
      <c r="AD15" s="10"/>
      <c r="AE15" s="14">
        <v>2</v>
      </c>
      <c r="AF15" s="14">
        <v>1</v>
      </c>
    </row>
    <row r="16" spans="1:32" s="9" customFormat="1" ht="25.5" customHeight="1" x14ac:dyDescent="0.15">
      <c r="C16" s="96"/>
      <c r="D16" s="452" t="s">
        <v>367</v>
      </c>
      <c r="E16" s="450"/>
      <c r="F16" s="450" t="s">
        <v>321</v>
      </c>
      <c r="G16" s="494" t="s">
        <v>366</v>
      </c>
      <c r="H16" s="457" t="s">
        <v>365</v>
      </c>
      <c r="I16" s="454" t="s">
        <v>344</v>
      </c>
      <c r="J16" s="13" t="s">
        <v>340</v>
      </c>
      <c r="K16" s="13" t="s">
        <v>342</v>
      </c>
      <c r="L16" s="20" t="s">
        <v>343</v>
      </c>
      <c r="M16" s="22" t="s">
        <v>341</v>
      </c>
      <c r="N16" s="97"/>
      <c r="O16" s="456" t="s">
        <v>344</v>
      </c>
      <c r="P16" s="441" t="s">
        <v>340</v>
      </c>
      <c r="Q16" s="441" t="s">
        <v>342</v>
      </c>
      <c r="R16" s="442" t="s">
        <v>343</v>
      </c>
      <c r="S16" s="441" t="s">
        <v>341</v>
      </c>
      <c r="T16" s="97"/>
      <c r="V16" s="10"/>
      <c r="W16" s="10"/>
      <c r="X16" s="10"/>
      <c r="Y16" s="10"/>
      <c r="Z16" s="10"/>
      <c r="AA16" s="30"/>
      <c r="AB16" s="10"/>
      <c r="AC16" s="10"/>
      <c r="AD16" s="10"/>
      <c r="AE16" s="14"/>
      <c r="AF16" s="14"/>
    </row>
    <row r="17" spans="1:32" s="9" customFormat="1" ht="18" customHeight="1" thickBot="1" x14ac:dyDescent="0.2">
      <c r="C17" s="96"/>
      <c r="D17" s="453"/>
      <c r="E17" s="451"/>
      <c r="F17" s="451"/>
      <c r="G17" s="495"/>
      <c r="H17" s="458"/>
      <c r="I17" s="455"/>
      <c r="J17" s="104">
        <v>0</v>
      </c>
      <c r="K17" s="104">
        <v>1</v>
      </c>
      <c r="L17" s="104">
        <v>3</v>
      </c>
      <c r="M17" s="105">
        <v>5</v>
      </c>
      <c r="N17" s="97"/>
      <c r="O17" s="456"/>
      <c r="P17" s="447">
        <v>0</v>
      </c>
      <c r="Q17" s="447">
        <v>1</v>
      </c>
      <c r="R17" s="447">
        <v>3</v>
      </c>
      <c r="S17" s="447">
        <v>5</v>
      </c>
      <c r="T17" s="97"/>
      <c r="V17" s="10"/>
      <c r="W17" s="10"/>
      <c r="X17" s="10"/>
      <c r="Y17" s="10"/>
      <c r="Z17" s="10"/>
      <c r="AA17" s="30"/>
      <c r="AB17" s="3"/>
      <c r="AC17" s="3"/>
      <c r="AD17" s="10"/>
      <c r="AE17" s="14"/>
      <c r="AF17" s="14"/>
    </row>
    <row r="18" spans="1:32" ht="87.75" customHeight="1" x14ac:dyDescent="0.15">
      <c r="A18">
        <v>3</v>
      </c>
      <c r="C18" s="467" t="s">
        <v>364</v>
      </c>
      <c r="D18" s="470" t="s">
        <v>336</v>
      </c>
      <c r="E18" s="471"/>
      <c r="F18" s="38" t="s">
        <v>794</v>
      </c>
      <c r="G18" s="65" t="str">
        <f>IF($C$5=0,"-",VLOOKUP((①チェックシート!$C$5-1)*16+①チェックシート!A18,県育成指標データ!$B$4:$M$67,8,1))</f>
        <v>・地域の活動や行事に積極的に参加したり、地域の方々と交流したりして、地域理解に努める。 ― 子どもたちの学びと社会とのつながりを見通すキャリア教育の視点をもち、地域の人々との関わりや実社会における体験的な学びの意義を理解する。</v>
      </c>
      <c r="H18" s="39" t="str">
        <f>IF($C$5=0,"-",VLOOKUP((①チェックシート!$C$5-1)*16+①チェックシート!A18,県育成指標データ!$B$4:$M$67,12,1))</f>
        <v>地域の行事や活動等に参加したり、地域の方と語り合ったりして、地域の特色や実情をつかもうとしている。　地域の方と交流し、社会性を高めたり、知見を広げたりしている。　地域に開かれた学校が求められる理由や地域と共にある学校づくりの仕組みを理解している。</v>
      </c>
      <c r="I18" s="89">
        <f t="shared" si="0"/>
        <v>3</v>
      </c>
      <c r="J18" s="90"/>
      <c r="K18" s="41"/>
      <c r="L18" s="41"/>
      <c r="M18" s="42"/>
      <c r="N18" s="45"/>
      <c r="O18" s="448">
        <f t="shared" si="1"/>
        <v>0</v>
      </c>
      <c r="P18" s="45"/>
      <c r="Q18" s="45"/>
      <c r="R18" s="45"/>
      <c r="S18" s="45"/>
      <c r="T18" s="45"/>
      <c r="V18" s="3">
        <v>3</v>
      </c>
      <c r="W18" s="10">
        <f t="shared" ref="W18:W31" si="2">IF(V18=0,0,VLOOKUP(V18,$AE$14:$AF$19,2,1))</f>
        <v>3</v>
      </c>
      <c r="X18" s="3"/>
      <c r="Y18" s="3">
        <v>1</v>
      </c>
      <c r="Z18" s="10">
        <f t="shared" ref="Z18:Z31" si="3">IF(Y18=0,0,VLOOKUP(Y18,$AE$14:$AF$19,2,1))</f>
        <v>0</v>
      </c>
      <c r="AA18" s="126" t="s">
        <v>381</v>
      </c>
      <c r="AB18" s="3">
        <f>AVERAGE(W18:W19)</f>
        <v>3</v>
      </c>
      <c r="AC18" s="3">
        <f>AVERAGE(Z18:Z19)</f>
        <v>0</v>
      </c>
      <c r="AD18" s="3"/>
      <c r="AE18" s="5">
        <v>3</v>
      </c>
      <c r="AF18" s="5">
        <v>3</v>
      </c>
    </row>
    <row r="19" spans="1:32" ht="97.5" customHeight="1" thickBot="1" x14ac:dyDescent="0.2">
      <c r="A19">
        <v>4</v>
      </c>
      <c r="B19" s="9"/>
      <c r="C19" s="468"/>
      <c r="D19" s="472"/>
      <c r="E19" s="473"/>
      <c r="F19" s="43" t="s">
        <v>795</v>
      </c>
      <c r="G19" s="66" t="str">
        <f>IF($C$5=0,"-",VLOOKUP((①チェックシート!$C$5-1)*16+①チェックシート!A19,県育成指標データ!$B$4:$M$67,8,1))</f>
        <v>・地域素材を教材化したり、地域での体験学習を取り入れたりして、児童生徒が地域を理解し、そのよさを実感できるようにする。 ― 子どもたちの学びと社会とのつながりを見通すキャリア教育の視点をもち、地域の人々との関わりや実社会における体験的な学びの意義を理解する。</v>
      </c>
      <c r="H19" s="44" t="str">
        <f>IF($C$5=0,"-",VLOOKUP((①チェックシート!$C$5-1)*16+①チェックシート!A19,県育成指標データ!$B$4:$M$67,12,1))</f>
        <v>地域の特色や、地域の方が大切にしている思いや願いを理解しようとしている。　地域に目を向けたり、足を運んだりして、地域のよさに学ぶことができる素材を教材化して授業を構想している。　「ひと・もの・こと」に直接触れる体験活動を取り入れた学習を展開している。</v>
      </c>
      <c r="I19" s="27">
        <f t="shared" si="0"/>
        <v>3</v>
      </c>
      <c r="J19" s="24"/>
      <c r="K19" s="24"/>
      <c r="L19" s="24"/>
      <c r="M19" s="25"/>
      <c r="N19" s="45"/>
      <c r="O19" s="448">
        <f t="shared" si="1"/>
        <v>0</v>
      </c>
      <c r="P19" s="45"/>
      <c r="Q19" s="45"/>
      <c r="R19" s="45"/>
      <c r="S19" s="45"/>
      <c r="T19" s="45"/>
      <c r="V19" s="3">
        <v>3</v>
      </c>
      <c r="W19" s="10">
        <f t="shared" si="2"/>
        <v>3</v>
      </c>
      <c r="X19" s="3"/>
      <c r="Y19" s="3">
        <v>1</v>
      </c>
      <c r="Z19" s="10">
        <f t="shared" si="3"/>
        <v>0</v>
      </c>
      <c r="AA19" s="126" t="s">
        <v>382</v>
      </c>
      <c r="AB19" s="3">
        <f>AVERAGE(W20:W23)</f>
        <v>2</v>
      </c>
      <c r="AC19" s="3">
        <f>AVERAGE(Z20:Z23)</f>
        <v>0</v>
      </c>
      <c r="AD19" s="3"/>
      <c r="AE19" s="5">
        <v>4</v>
      </c>
      <c r="AF19" s="5">
        <v>5</v>
      </c>
    </row>
    <row r="20" spans="1:32" ht="60.75" customHeight="1" x14ac:dyDescent="0.15">
      <c r="A20">
        <v>5</v>
      </c>
      <c r="C20" s="468"/>
      <c r="D20" s="470" t="s">
        <v>337</v>
      </c>
      <c r="E20" s="471"/>
      <c r="F20" s="38" t="s">
        <v>66</v>
      </c>
      <c r="G20" s="65" t="str">
        <f>IF($C$5=0,"-",VLOOKUP((①チェックシート!$C$5-1)*16+①チェックシート!A20,県育成指標データ!$B$4:$M$67,8,1))</f>
        <v>・ワークライフバランスを重視し、健康や時間を自ら管理しながら、職務に向かうコンディションを維持する。・自己課題に沿った研修を実施し、周囲の助言や自己の振り返りをもとに、成長し続けようと努力する。</v>
      </c>
      <c r="H20" s="39" t="str">
        <f>IF($C$5=0,"-",VLOOKUP((①チェックシート!$C$5-1)*16+①チェックシート!A20,県育成指標データ!$B$4:$M$67,12,1))</f>
        <v>タイムマネジメントを心がけ、ワークライフバランスを大切にしたバランスのよい生活を送ろうとしている。　セルフチェックシートを用い、自己の強み（よさ）と弱み（課題）を把握しようと心がけている。　謙虚に学び続ける教師であり続けるために、先輩や同僚の教員からの助言、経験談に耳を傾けて学ぼうとしている。</v>
      </c>
      <c r="I20" s="100">
        <f t="shared" si="0"/>
        <v>1</v>
      </c>
      <c r="J20" s="101"/>
      <c r="K20" s="41"/>
      <c r="L20" s="101"/>
      <c r="M20" s="102"/>
      <c r="N20" s="45"/>
      <c r="O20" s="448">
        <f t="shared" si="1"/>
        <v>0</v>
      </c>
      <c r="P20" s="45"/>
      <c r="Q20" s="45"/>
      <c r="R20" s="45"/>
      <c r="S20" s="45"/>
      <c r="T20" s="45"/>
      <c r="V20" s="3">
        <v>2</v>
      </c>
      <c r="W20" s="10">
        <f t="shared" si="2"/>
        <v>1</v>
      </c>
      <c r="X20" s="3"/>
      <c r="Y20" s="3">
        <v>1</v>
      </c>
      <c r="Z20" s="10">
        <f t="shared" si="3"/>
        <v>0</v>
      </c>
      <c r="AA20" s="126" t="s">
        <v>383</v>
      </c>
      <c r="AB20" s="3">
        <f>AVERAGE(W24:W31)</f>
        <v>2.75</v>
      </c>
      <c r="AC20" s="3">
        <f>AVERAGE(Z24:Z31)</f>
        <v>0</v>
      </c>
      <c r="AD20" s="3"/>
      <c r="AE20" s="3"/>
      <c r="AF20" s="3"/>
    </row>
    <row r="21" spans="1:32" ht="68.25" customHeight="1" x14ac:dyDescent="0.15">
      <c r="A21">
        <v>6</v>
      </c>
      <c r="B21" s="9"/>
      <c r="C21" s="468"/>
      <c r="D21" s="474"/>
      <c r="E21" s="475"/>
      <c r="F21" s="11" t="s">
        <v>74</v>
      </c>
      <c r="G21" s="68" t="str">
        <f>IF($C$5=0,"-",VLOOKUP((①チェックシート!$C$5-1)*16+①チェックシート!A21,県育成指標データ!$B$4:$M$67,8,1))</f>
        <v>・チームの一員としての自己の役割を自覚し、任せられた職務に対して誠実に取り組む。・チームの目標を理解し、同僚と協力して目標実現に向けて努力する。</v>
      </c>
      <c r="H21" s="8" t="str">
        <f>IF($C$5=0,"-",VLOOKUP((①チェックシート!$C$5-1)*16+①チェックシート!A21,県育成指標データ!$B$4:$M$67,12,1))</f>
        <v>チームの一員としての自己の役割を自覚し、任された職務に対して誠実に取り組んでいる。　チームとしての目標を理解しながら、学年会、教科会等に、自ら求め、参加している。　職員間の人間関係をより豊かにしながら、同僚と協力して目標を実現しようとしている。</v>
      </c>
      <c r="I21" s="26">
        <f t="shared" si="0"/>
        <v>1</v>
      </c>
      <c r="J21" s="21"/>
      <c r="K21" s="21"/>
      <c r="L21" s="21"/>
      <c r="M21" s="23"/>
      <c r="N21" s="45"/>
      <c r="O21" s="448">
        <f t="shared" si="1"/>
        <v>0</v>
      </c>
      <c r="P21" s="45"/>
      <c r="Q21" s="45"/>
      <c r="R21" s="45"/>
      <c r="S21" s="45"/>
      <c r="T21" s="45"/>
      <c r="V21" s="3">
        <v>2</v>
      </c>
      <c r="W21" s="10">
        <f t="shared" si="2"/>
        <v>1</v>
      </c>
      <c r="X21" s="3"/>
      <c r="Y21" s="3">
        <v>1</v>
      </c>
      <c r="Z21" s="10">
        <f t="shared" si="3"/>
        <v>0</v>
      </c>
      <c r="AA21" s="126" t="s">
        <v>384</v>
      </c>
      <c r="AB21" s="3">
        <f>MAX(W18:W19)</f>
        <v>3</v>
      </c>
      <c r="AC21" s="3">
        <f>MAX(Z18:Z19)</f>
        <v>0</v>
      </c>
      <c r="AD21" s="3"/>
      <c r="AE21" s="3"/>
      <c r="AF21" s="3"/>
    </row>
    <row r="22" spans="1:32" ht="56.25" customHeight="1" x14ac:dyDescent="0.15">
      <c r="A22">
        <v>7</v>
      </c>
      <c r="C22" s="468"/>
      <c r="D22" s="474"/>
      <c r="E22" s="475"/>
      <c r="F22" s="11" t="s">
        <v>80</v>
      </c>
      <c r="G22" s="67" t="str">
        <f>IF($C$5=0,"-",VLOOKUP((①チェックシート!$C$5-1)*16+①チェックシート!A22,県育成指標データ!$B$4:$M$67,8,1))</f>
        <v>・信頼される学校を実現する上で、危機管理やコンプライアンスが欠かせないことを理解し、危機の未然防止や発生時の対応に確実に取り組む。</v>
      </c>
      <c r="H22" s="8" t="str">
        <f>IF($C$5=0,"-",VLOOKUP((①チェックシート!$C$5-1)*16+①チェックシート!A22,県育成指標データ!$B$4:$M$67,12,1))</f>
        <v>危機管理やコンプライアンスについて理解し、防止のために日常的に意識している。　危機の未然防止の重要性を理解し、日頃から児童生徒の観察や安全対策を行っている。　危機発生時の対応について理解し、確実に対応することができる。</v>
      </c>
      <c r="I22" s="26">
        <f t="shared" si="0"/>
        <v>3</v>
      </c>
      <c r="J22" s="12"/>
      <c r="K22" s="21"/>
      <c r="L22" s="21"/>
      <c r="M22" s="23"/>
      <c r="N22" s="45"/>
      <c r="O22" s="448">
        <f t="shared" si="1"/>
        <v>0</v>
      </c>
      <c r="P22" s="45"/>
      <c r="Q22" s="45"/>
      <c r="R22" s="45"/>
      <c r="S22" s="45"/>
      <c r="T22" s="45"/>
      <c r="V22" s="3">
        <v>3</v>
      </c>
      <c r="W22" s="10">
        <f t="shared" si="2"/>
        <v>3</v>
      </c>
      <c r="X22" s="3"/>
      <c r="Y22" s="3">
        <v>1</v>
      </c>
      <c r="Z22" s="10">
        <f t="shared" si="3"/>
        <v>0</v>
      </c>
      <c r="AA22" s="126" t="s">
        <v>385</v>
      </c>
      <c r="AB22" s="3">
        <f>MAX(W20:W23)</f>
        <v>3</v>
      </c>
      <c r="AC22" s="3">
        <f>MAX(Z20:Z23)</f>
        <v>0</v>
      </c>
      <c r="AD22" s="3"/>
      <c r="AE22" s="3"/>
      <c r="AF22" s="3"/>
    </row>
    <row r="23" spans="1:32" ht="60" customHeight="1" thickBot="1" x14ac:dyDescent="0.2">
      <c r="A23">
        <v>8</v>
      </c>
      <c r="B23" s="9"/>
      <c r="C23" s="468"/>
      <c r="D23" s="472"/>
      <c r="E23" s="473"/>
      <c r="F23" s="43" t="s">
        <v>86</v>
      </c>
      <c r="G23" s="69" t="str">
        <f>IF($C$5=0,"-",VLOOKUP((①チェックシート!$C$5-1)*16+①チェックシート!A23,県育成指標データ!$B$4:$M$67,8,1))</f>
        <v>・日々の教育活動を「目標−内容−方法−評価」のセットで捉え、意図的・計画的に実践する。</v>
      </c>
      <c r="H23" s="44" t="str">
        <f>IF($C$5=0,"-",VLOOKUP((①チェックシート!$C$5-1)*16+①チェックシート!A23,県育成指標データ!$B$4:$M$67,12,1))</f>
        <v>授業を「目標－内容－方法－評価」のセットで捉え、構想している。　学校教育目標と関連させて、単元や題材など内容や時間のまとまりを見通し、単元計画を立てている。　個々の児童生徒の状況を把握しながら、課題を決め、具体的な構想、手立て、評価を行っている。</v>
      </c>
      <c r="I23" s="27">
        <f t="shared" si="0"/>
        <v>3</v>
      </c>
      <c r="J23" s="24"/>
      <c r="K23" s="24"/>
      <c r="L23" s="24"/>
      <c r="M23" s="25"/>
      <c r="N23" s="45"/>
      <c r="O23" s="448">
        <f t="shared" si="1"/>
        <v>0</v>
      </c>
      <c r="P23" s="45"/>
      <c r="Q23" s="45"/>
      <c r="R23" s="45"/>
      <c r="S23" s="45"/>
      <c r="T23" s="45"/>
      <c r="V23" s="3">
        <v>3</v>
      </c>
      <c r="W23" s="10">
        <f t="shared" si="2"/>
        <v>3</v>
      </c>
      <c r="X23" s="3"/>
      <c r="Y23" s="3">
        <v>1</v>
      </c>
      <c r="Z23" s="10">
        <f t="shared" si="3"/>
        <v>0</v>
      </c>
      <c r="AA23" s="126" t="s">
        <v>386</v>
      </c>
      <c r="AB23" s="3">
        <f>MAX(W24:W31)</f>
        <v>5</v>
      </c>
      <c r="AC23" s="3">
        <f>MAX(Z24:Z31)</f>
        <v>0</v>
      </c>
      <c r="AD23" s="3"/>
      <c r="AE23" s="3"/>
      <c r="AF23" s="3"/>
    </row>
    <row r="24" spans="1:32" ht="69" customHeight="1" x14ac:dyDescent="0.15">
      <c r="A24">
        <v>9</v>
      </c>
      <c r="C24" s="468"/>
      <c r="D24" s="476" t="s">
        <v>338</v>
      </c>
      <c r="E24" s="479" t="s">
        <v>812</v>
      </c>
      <c r="F24" s="38" t="s">
        <v>92</v>
      </c>
      <c r="G24" s="65" t="str">
        <f>IF($C$5=0,"-",VLOOKUP((①チェックシート!$C$5-1)*16+①チェックシート!A24,県育成指標データ!$B$4:$M$67,8,1))</f>
        <v>・教科等の特質に応じた「見方・考え方」を活用して、「知識・技能」を確実に身に付ける授業を構想する。・「習得−活用−探究」の学びの過程を通して、児童生徒が「思考力・判断力・表現力等」を高めていく単元を構想する。</v>
      </c>
      <c r="H24" s="39" t="str">
        <f>IF($C$5=0,"-",VLOOKUP((①チェックシート!$C$5-1)*16+①チェックシート!A24,県育成指標データ!$B$4:$M$67,12,1))</f>
        <v>「児童生徒」「教材」「問題解決の過程」をバランスよく理解して授業づくりをしている。　基礎的・基本的な「知識・技能」を確実に身に付ける授業をしている。　児童生徒が「思考力・表現力・判断力等」を高めていく単元を構想している。</v>
      </c>
      <c r="I24" s="40">
        <f t="shared" si="0"/>
        <v>1</v>
      </c>
      <c r="J24" s="41"/>
      <c r="K24" s="41"/>
      <c r="L24" s="41"/>
      <c r="M24" s="42"/>
      <c r="N24" s="45"/>
      <c r="O24" s="448">
        <f t="shared" si="1"/>
        <v>0</v>
      </c>
      <c r="P24" s="45"/>
      <c r="Q24" s="45"/>
      <c r="R24" s="45"/>
      <c r="S24" s="45"/>
      <c r="T24" s="45"/>
      <c r="V24" s="3">
        <v>2</v>
      </c>
      <c r="W24" s="10">
        <f t="shared" si="2"/>
        <v>1</v>
      </c>
      <c r="X24" s="3"/>
      <c r="Y24" s="3">
        <v>1</v>
      </c>
      <c r="Z24" s="10">
        <f t="shared" si="3"/>
        <v>0</v>
      </c>
      <c r="AA24" s="3"/>
      <c r="AB24" s="3"/>
      <c r="AC24" s="3"/>
      <c r="AD24" s="3"/>
      <c r="AE24" s="3"/>
      <c r="AF24" s="3"/>
    </row>
    <row r="25" spans="1:32" ht="64.5" customHeight="1" x14ac:dyDescent="0.15">
      <c r="A25">
        <v>10</v>
      </c>
      <c r="B25" s="9"/>
      <c r="C25" s="468"/>
      <c r="D25" s="477"/>
      <c r="E25" s="480"/>
      <c r="F25" s="11" t="s">
        <v>98</v>
      </c>
      <c r="G25" s="67" t="str">
        <f>IF($C$5=0,"-",VLOOKUP((①チェックシート!$C$5-1)*16+①チェックシート!A25,県育成指標データ!$B$4:$M$67,8,1))</f>
        <v>・「授業がもっとよくなる３観点」や「信州"Basic"」を踏まえた授業を確実に行う。・「主体的・対話的で深い学び」の視点から、授業改善に取り組み、児童生徒の個性に応じた質の高い深い学びを引き出す。</v>
      </c>
      <c r="H25" s="8" t="str">
        <f>IF($C$5=0,"-",VLOOKUP((①チェックシート!$C$5-1)*16+①チェックシート!A25,県育成指標データ!$B$4:$M$67,12,1))</f>
        <v>」「信州Basic」等を踏まえて、授業に必要な基本的な指導について理解している。　「ねらいを明確に」「めりはりをつけて」「ねらいの達成を見とどけて」の３観点を意識した授業を行っている。　「主体的・対話的で深い学び」の視点から授業改善に取り組んでいる。</v>
      </c>
      <c r="I25" s="26">
        <f t="shared" si="0"/>
        <v>5</v>
      </c>
      <c r="J25" s="21"/>
      <c r="K25" s="21"/>
      <c r="L25" s="21"/>
      <c r="M25" s="23"/>
      <c r="N25" s="45"/>
      <c r="O25" s="448">
        <f t="shared" si="1"/>
        <v>0</v>
      </c>
      <c r="P25" s="45"/>
      <c r="Q25" s="45"/>
      <c r="R25" s="45"/>
      <c r="S25" s="45"/>
      <c r="T25" s="45"/>
      <c r="V25" s="3">
        <v>4</v>
      </c>
      <c r="W25" s="10">
        <f t="shared" si="2"/>
        <v>5</v>
      </c>
      <c r="X25" s="3"/>
      <c r="Y25" s="3">
        <v>1</v>
      </c>
      <c r="Z25" s="10">
        <f t="shared" si="3"/>
        <v>0</v>
      </c>
      <c r="AA25" s="3"/>
      <c r="AB25" s="3"/>
      <c r="AC25" s="3"/>
      <c r="AD25" s="3"/>
      <c r="AE25" s="3"/>
      <c r="AF25" s="3"/>
    </row>
    <row r="26" spans="1:32" ht="72.75" customHeight="1" thickBot="1" x14ac:dyDescent="0.2">
      <c r="A26">
        <v>11</v>
      </c>
      <c r="C26" s="468"/>
      <c r="D26" s="477"/>
      <c r="E26" s="481"/>
      <c r="F26" s="43" t="s">
        <v>103</v>
      </c>
      <c r="G26" s="66" t="str">
        <f>IF($C$5=0,"-",VLOOKUP((①チェックシート!$C$5-1)*16+①チェックシート!A26,県育成指標データ!$B$4:$M$67,8,1))</f>
        <v>・「目標に準拠した評価」により一人一人の学習状況を把握し、適切なフィードバックを行って内容の確実な定着を図る。・児童生徒が自己評価を行うことを学習活動に位置付け、学習内容の価値や自己の高まりに気づかせる。</v>
      </c>
      <c r="H26" s="44" t="str">
        <f>IF($C$5=0,"-",VLOOKUP((①チェックシート!$C$5-1)*16+①チェックシート!A26,県育成指標データ!$B$4:$M$67,12,1))</f>
        <v>学習指導要領の目標に準拠した評価の計画を立て、児童生徒一人一人の学習状況を的確に把握している。　児童生徒に対する学習評価を指導の評価として捉え、授業改善や指導の工夫に生かしている。　児童生徒が学習内容の価値や自己の高まりに気づけるよう、自己評価の場面を授業に位置付けている。</v>
      </c>
      <c r="I26" s="27">
        <f t="shared" si="0"/>
        <v>3</v>
      </c>
      <c r="J26" s="24"/>
      <c r="K26" s="24"/>
      <c r="L26" s="24"/>
      <c r="M26" s="25"/>
      <c r="N26" s="45"/>
      <c r="O26" s="448">
        <f t="shared" si="1"/>
        <v>0</v>
      </c>
      <c r="P26" s="45"/>
      <c r="Q26" s="45"/>
      <c r="R26" s="45"/>
      <c r="S26" s="45"/>
      <c r="T26" s="45"/>
      <c r="V26" s="3">
        <v>3</v>
      </c>
      <c r="W26" s="10">
        <f t="shared" si="2"/>
        <v>3</v>
      </c>
      <c r="X26" s="3"/>
      <c r="Y26" s="3">
        <v>1</v>
      </c>
      <c r="Z26" s="10">
        <f t="shared" si="3"/>
        <v>0</v>
      </c>
      <c r="AA26" s="3"/>
      <c r="AB26" s="3"/>
      <c r="AC26" s="3"/>
      <c r="AD26" s="3"/>
      <c r="AE26" s="3"/>
      <c r="AF26" s="3"/>
    </row>
    <row r="27" spans="1:32" ht="80.25" customHeight="1" x14ac:dyDescent="0.15">
      <c r="A27">
        <v>12</v>
      </c>
      <c r="B27" s="9"/>
      <c r="C27" s="468"/>
      <c r="D27" s="477"/>
      <c r="E27" s="479" t="s">
        <v>332</v>
      </c>
      <c r="F27" s="38" t="s">
        <v>109</v>
      </c>
      <c r="G27" s="65" t="str">
        <f>IF($C$5=0,"-",VLOOKUP((①チェックシート!$C$5-1)*16+①チェックシート!A27,県育成指標データ!$B$4:$M$67,8,1))</f>
        <v>・児童生徒の内面を共感的に理解し、信頼関係を構築する。
・保護者や同僚と連携し、児童生徒を取り巻く環境や抱えている課題を的確に把握し、指導に生かす。
・不登校傾向のある児童生徒の背景を理解し、信頼関係の構築を通して安心できる居場所づくりに努める。</v>
      </c>
      <c r="H27" s="39" t="str">
        <f>IF($C$5=0,"-",VLOOKUP((①チェックシート!$C$5-1)*16+①チェックシート!A27,県育成指標データ!$B$4:$M$67,12,1))</f>
        <v>児童生徒の内面を共感的に理解し、一人一人を大切にしている。　学年会や職員会などで児童生徒の話をしている。　適応に課題を抱えている児童生徒に、置かれている背景をふまえながら、次の一歩を踏み出せるような支援をすることを心がけている。</v>
      </c>
      <c r="I27" s="40">
        <f t="shared" si="0"/>
        <v>1</v>
      </c>
      <c r="J27" s="41"/>
      <c r="K27" s="41"/>
      <c r="L27" s="41"/>
      <c r="M27" s="42"/>
      <c r="N27" s="45"/>
      <c r="O27" s="448">
        <f t="shared" si="1"/>
        <v>0</v>
      </c>
      <c r="P27" s="45"/>
      <c r="Q27" s="45"/>
      <c r="R27" s="45"/>
      <c r="S27" s="45"/>
      <c r="T27" s="45"/>
      <c r="V27" s="3">
        <v>2</v>
      </c>
      <c r="W27" s="10">
        <f t="shared" si="2"/>
        <v>1</v>
      </c>
      <c r="X27" s="3"/>
      <c r="Y27" s="3">
        <v>1</v>
      </c>
      <c r="Z27" s="10">
        <f t="shared" si="3"/>
        <v>0</v>
      </c>
      <c r="AA27" s="3">
        <v>1</v>
      </c>
      <c r="AB27" s="3"/>
      <c r="AC27" s="3"/>
      <c r="AD27" s="3"/>
      <c r="AE27" s="3"/>
      <c r="AF27" s="3"/>
    </row>
    <row r="28" spans="1:32" ht="75" customHeight="1" thickBot="1" x14ac:dyDescent="0.2">
      <c r="A28">
        <v>13</v>
      </c>
      <c r="C28" s="468"/>
      <c r="D28" s="477"/>
      <c r="E28" s="481"/>
      <c r="F28" s="43" t="s">
        <v>114</v>
      </c>
      <c r="G28" s="66" t="str">
        <f>IF($C$5=0,"-",VLOOKUP((①チェックシート!$C$5-1)*16+①チェックシート!A28,県育成指標データ!$B$4:$M$67,8,1))</f>
        <v>・集団生活を送る上でのルールづくり、人間関係づくりを通して、児童生徒の社会的スキルを高める。
・自発的・自治的な活動を重視し、児童生徒の集団への所属感や連帯感、問題解決力を高める。
・集団活動に参加しづらい児童生徒への配慮を行い、安心して所属できる環境づくりを意識する。</v>
      </c>
      <c r="H28" s="44" t="str">
        <f>IF($C$5=0,"-",VLOOKUP((①チェックシート!$C$5-1)*16+①チェックシート!A28,県育成指標データ!$B$4:$M$67,12,1))</f>
        <v>児童生徒の社会的スキルの向上を目指し、集団生活の中でのルールづくりや、人間関係づくりの活動を行っている。　児童生徒一人一人を理解し、個に応じた役割をもたせている。　集団の目標を達成するため、それぞれの役割を担ったり、自分たちの力で問題解決を行ったりできるよう指導している。</v>
      </c>
      <c r="I28" s="27">
        <f t="shared" si="0"/>
        <v>3</v>
      </c>
      <c r="J28" s="24"/>
      <c r="K28" s="24"/>
      <c r="L28" s="24"/>
      <c r="M28" s="25"/>
      <c r="N28" s="45"/>
      <c r="O28" s="448">
        <f t="shared" si="1"/>
        <v>0</v>
      </c>
      <c r="P28" s="45"/>
      <c r="Q28" s="45"/>
      <c r="R28" s="45"/>
      <c r="S28" s="45"/>
      <c r="T28" s="45"/>
      <c r="V28" s="3">
        <v>3</v>
      </c>
      <c r="W28" s="10">
        <f t="shared" si="2"/>
        <v>3</v>
      </c>
      <c r="X28" s="3"/>
      <c r="Y28" s="3">
        <v>1</v>
      </c>
      <c r="Z28" s="10">
        <f t="shared" si="3"/>
        <v>0</v>
      </c>
      <c r="AA28" s="3"/>
      <c r="AB28" s="3"/>
      <c r="AC28" s="3"/>
      <c r="AD28" s="3"/>
      <c r="AE28" s="3"/>
      <c r="AF28" s="3"/>
    </row>
    <row r="29" spans="1:32" ht="72" customHeight="1" x14ac:dyDescent="0.15">
      <c r="A29">
        <v>14</v>
      </c>
      <c r="B29" s="9"/>
      <c r="C29" s="468"/>
      <c r="D29" s="477"/>
      <c r="E29" s="482" t="s">
        <v>333</v>
      </c>
      <c r="F29" s="38" t="s">
        <v>119</v>
      </c>
      <c r="G29" s="65" t="str">
        <f>IF($C$5=0,"-",VLOOKUP((①チェックシート!$C$5-1)*16+①チェックシート!A29,県育成指標データ!$B$4:$M$67,8,1))</f>
        <v>・学習目標の達成や校務の効率化に向け、ICT端末やクラウド等を効果的に活用する。
・児童生徒の発達段階に応じ、具体例に基づいた情報モラルの指導を行う。</v>
      </c>
      <c r="H29" s="39" t="str">
        <f>IF($C$5=0,"-",VLOOKUP((①チェックシート!$C$5-1)*16+①チェックシート!A29,県育成指標データ!$B$4:$M$67,12,1))</f>
        <v>ICTを効果的に活用している身近な教員から、具体的な活用例を聞き、活用例を参考にしながら、校内のＩＣＴを活用している。　情報社会の進展に伴う、児童生徒のＩＣＴ活用の実態や状況把握に努めている。　児童生徒の発達段階やＩＣＴ活用の実態をもとに、具体例に基づいた情報モラルの指導を行っている。</v>
      </c>
      <c r="I29" s="40">
        <f t="shared" si="0"/>
        <v>1</v>
      </c>
      <c r="J29" s="41"/>
      <c r="K29" s="41"/>
      <c r="L29" s="41"/>
      <c r="M29" s="42"/>
      <c r="N29" s="45"/>
      <c r="O29" s="448">
        <f t="shared" si="1"/>
        <v>0</v>
      </c>
      <c r="P29" s="45"/>
      <c r="Q29" s="45"/>
      <c r="R29" s="45"/>
      <c r="S29" s="45"/>
      <c r="T29" s="45"/>
      <c r="V29" s="3">
        <v>2</v>
      </c>
      <c r="W29" s="10">
        <f t="shared" si="2"/>
        <v>1</v>
      </c>
      <c r="X29" s="3"/>
      <c r="Y29" s="3">
        <v>1</v>
      </c>
      <c r="Z29" s="10">
        <f t="shared" si="3"/>
        <v>0</v>
      </c>
      <c r="AA29" s="3"/>
      <c r="AB29" s="3"/>
      <c r="AC29" s="3"/>
      <c r="AD29" s="3"/>
      <c r="AE29" s="3"/>
      <c r="AF29" s="3"/>
    </row>
    <row r="30" spans="1:32" ht="113.25" customHeight="1" x14ac:dyDescent="0.15">
      <c r="A30">
        <v>15</v>
      </c>
      <c r="C30" s="468"/>
      <c r="D30" s="477"/>
      <c r="E30" s="483"/>
      <c r="F30" s="11" t="s">
        <v>813</v>
      </c>
      <c r="G30" s="67" t="str">
        <f>IF($C$5=0,"-",VLOOKUP((①チェックシート!$C$5-1)*16+①チェックシート!A30,県育成指標データ!$B$4:$M$67,8,1))</f>
        <v>・認知などの特性や発達障がい、合理的配慮等に関する基本的な知識や考え方を身に付け、児童生徒の実態や教育的ニーズを踏まえ一人一人に応じた支援
　を行う。
・授業のユニバーサルデザイン化に取り組む。
・多様な言語背景をもつ児童生徒の実態を理解し、適切な配慮や支援を行うた
　めの基本的な知識と姿勢を身につける</v>
      </c>
      <c r="H30" s="8" t="str">
        <f>IF($C$5=0,"-",VLOOKUP((①チェックシート!$C$5-1)*16+①チェックシート!A30,県育成指標データ!$B$4:$M$67,12,1))</f>
        <v>児童生徒のよさに気づき、本人の困った気持ちに共感しながら児童生徒の理解を深めるとともに、個別の教育支援計画・個別の指導計画を作成する意義がわかり、作成することができる。　合理的配慮について基本的な考え方を理解し、特別支援教育コーディネーター等と相談しながら、個に応じた合理的配慮を行うことができる。　「全員が力を発揮し、認め合う学級づくり」等を行いながら、授業のユニバーサルデザイン化に取り組んでいる。</v>
      </c>
      <c r="I30" s="26">
        <f t="shared" si="0"/>
        <v>5</v>
      </c>
      <c r="J30" s="21"/>
      <c r="K30" s="21"/>
      <c r="L30" s="21"/>
      <c r="M30" s="23"/>
      <c r="N30" s="45"/>
      <c r="O30" s="448">
        <f t="shared" si="1"/>
        <v>0</v>
      </c>
      <c r="P30" s="45"/>
      <c r="Q30" s="45"/>
      <c r="R30" s="45"/>
      <c r="S30" s="45"/>
      <c r="T30" s="45"/>
      <c r="V30" s="3">
        <v>4</v>
      </c>
      <c r="W30" s="10">
        <f t="shared" si="2"/>
        <v>5</v>
      </c>
      <c r="X30" s="3"/>
      <c r="Y30" s="3">
        <v>1</v>
      </c>
      <c r="Z30" s="10">
        <f t="shared" si="3"/>
        <v>0</v>
      </c>
      <c r="AA30" s="3"/>
      <c r="AB30" s="3"/>
      <c r="AC30" s="3"/>
      <c r="AD30" s="3"/>
      <c r="AE30" s="3"/>
      <c r="AF30" s="3"/>
    </row>
    <row r="31" spans="1:32" ht="69" customHeight="1" thickBot="1" x14ac:dyDescent="0.2">
      <c r="A31">
        <v>16</v>
      </c>
      <c r="B31" s="9"/>
      <c r="C31" s="469"/>
      <c r="D31" s="478"/>
      <c r="E31" s="484"/>
      <c r="F31" s="43" t="s">
        <v>130</v>
      </c>
      <c r="G31" s="66" t="str">
        <f>IF($C$5=0,"-",VLOOKUP((①チェックシート!$C$5-1)*16+①チェックシート!A31,県育成指標データ!$B$4:$M$67,8,1))</f>
        <v>・探究の過程を生み出す手法を身に付け、ファシリテーターとして「探究の学び」の実現に取り組む。
・児童生徒や地域の実態に基づき、総合的な学習の時間（小中）、総合的な探究の時間のねらいを実現する学習プランを作成する。</v>
      </c>
      <c r="H31" s="44" t="str">
        <f>IF($C$5=0,"-",VLOOKUP((①チェックシート!$C$5-1)*16+①チェックシート!A31,県育成指標データ!$B$4:$M$67,12,1))</f>
        <v>児童生徒に対して適切な課題を設定し、総合的な学習の時間のねらいを実現する学習活動を展開している。　児童生徒が、実社会や実生活との関わりを重視した課題を設定し、つながりを意識した探究活動を行っている。　児童生徒が、ＩＣＴを活用して効率的な情報収集を行うとともに、言語活動をしながら適切な課題解決策を導き出している。</v>
      </c>
      <c r="I31" s="27">
        <f t="shared" si="0"/>
        <v>3</v>
      </c>
      <c r="J31" s="24"/>
      <c r="K31" s="24"/>
      <c r="L31" s="24"/>
      <c r="M31" s="25"/>
      <c r="N31" s="45"/>
      <c r="O31" s="448">
        <f t="shared" si="1"/>
        <v>0</v>
      </c>
      <c r="P31" s="45"/>
      <c r="Q31" s="45"/>
      <c r="R31" s="45"/>
      <c r="S31" s="45"/>
      <c r="T31" s="45"/>
      <c r="V31" s="3">
        <v>3</v>
      </c>
      <c r="W31" s="10">
        <f t="shared" si="2"/>
        <v>3</v>
      </c>
      <c r="X31" s="3"/>
      <c r="Y31" s="3">
        <v>1</v>
      </c>
      <c r="Z31" s="10">
        <f t="shared" si="3"/>
        <v>0</v>
      </c>
      <c r="AA31" s="3"/>
      <c r="AB31" s="3"/>
      <c r="AC31" s="3"/>
      <c r="AD31" s="3"/>
      <c r="AE31" s="3"/>
      <c r="AF31" s="3"/>
    </row>
    <row r="32" spans="1:32" ht="7.5" customHeight="1" x14ac:dyDescent="0.15">
      <c r="N32" s="45"/>
      <c r="O32" s="45"/>
      <c r="P32" s="45"/>
      <c r="Q32" s="45"/>
      <c r="R32" s="45"/>
      <c r="S32" s="45"/>
      <c r="T32" s="45"/>
    </row>
    <row r="33" ht="38.25" customHeight="1" x14ac:dyDescent="0.15"/>
    <row r="34" ht="38.25" customHeight="1" x14ac:dyDescent="0.15"/>
    <row r="35" ht="38.25" customHeight="1" x14ac:dyDescent="0.15"/>
    <row r="36" ht="38.25" customHeight="1" x14ac:dyDescent="0.15"/>
    <row r="37" ht="38.25" customHeight="1" x14ac:dyDescent="0.15"/>
    <row r="38" ht="38.25" customHeight="1" x14ac:dyDescent="0.15"/>
    <row r="39" ht="38.25" customHeight="1" x14ac:dyDescent="0.15"/>
    <row r="40" ht="38.25" customHeight="1" x14ac:dyDescent="0.15"/>
    <row r="41" ht="38.25" customHeight="1" x14ac:dyDescent="0.15"/>
  </sheetData>
  <sheetProtection formatColumns="0"/>
  <mergeCells count="23">
    <mergeCell ref="C4:F4"/>
    <mergeCell ref="C3:F3"/>
    <mergeCell ref="I11:M11"/>
    <mergeCell ref="O11:S11"/>
    <mergeCell ref="C18:C31"/>
    <mergeCell ref="D18:E19"/>
    <mergeCell ref="D20:E23"/>
    <mergeCell ref="D24:D31"/>
    <mergeCell ref="E24:E26"/>
    <mergeCell ref="E27:E28"/>
    <mergeCell ref="E29:E31"/>
    <mergeCell ref="D14:G14"/>
    <mergeCell ref="D15:G15"/>
    <mergeCell ref="D13:G13"/>
    <mergeCell ref="C13:C15"/>
    <mergeCell ref="G16:G17"/>
    <mergeCell ref="F16:F17"/>
    <mergeCell ref="D16:E17"/>
    <mergeCell ref="I12:I13"/>
    <mergeCell ref="O12:O13"/>
    <mergeCell ref="I16:I17"/>
    <mergeCell ref="O16:O17"/>
    <mergeCell ref="H16:H17"/>
  </mergeCells>
  <phoneticPr fontId="1"/>
  <conditionalFormatting sqref="C12:G12">
    <cfRule type="expression" dxfId="26" priority="10">
      <formula>$C$5=4</formula>
    </cfRule>
    <cfRule type="expression" dxfId="25" priority="11">
      <formula>$C$5=3</formula>
    </cfRule>
    <cfRule type="expression" dxfId="24" priority="12">
      <formula>$C$5=2</formula>
    </cfRule>
    <cfRule type="expression" dxfId="23" priority="13">
      <formula>$C$5=1</formula>
    </cfRule>
  </conditionalFormatting>
  <conditionalFormatting sqref="E6:G9">
    <cfRule type="expression" dxfId="22" priority="3">
      <formula>$C$5=0</formula>
    </cfRule>
  </conditionalFormatting>
  <conditionalFormatting sqref="C4:F4">
    <cfRule type="expression" dxfId="21" priority="2">
      <formula>C4=""</formula>
    </cfRule>
  </conditionalFormatting>
  <conditionalFormatting sqref="G4">
    <cfRule type="expression" dxfId="20" priority="1">
      <formula>$G$4=""</formula>
    </cfRule>
  </conditionalFormatting>
  <pageMargins left="0.45" right="0.55000000000000004" top="0.75" bottom="0.75" header="0.3" footer="0.3"/>
  <pageSetup paperSize="9" scale="89" fitToHeight="0" orientation="portrait" horizontalDpi="360" verticalDpi="360" r:id="rId1"/>
  <drawing r:id="rId2"/>
  <legacyDrawing r:id="rId3"/>
  <controls>
    <mc:AlternateContent xmlns:mc="http://schemas.openxmlformats.org/markup-compatibility/2006">
      <mc:Choice Requires="x14">
        <control shapeId="14565" r:id="rId4" name="Label1">
          <controlPr defaultSize="0" autoLine="0" r:id="rId5">
            <anchor moveWithCells="1">
              <from>
                <xdr:col>14</xdr:col>
                <xdr:colOff>0</xdr:colOff>
                <xdr:row>1</xdr:row>
                <xdr:rowOff>0</xdr:rowOff>
              </from>
              <to>
                <xdr:col>46</xdr:col>
                <xdr:colOff>28575</xdr:colOff>
                <xdr:row>32</xdr:row>
                <xdr:rowOff>209550</xdr:rowOff>
              </to>
            </anchor>
          </controlPr>
        </control>
      </mc:Choice>
      <mc:Fallback>
        <control shapeId="14565" r:id="rId4" name="Label1"/>
      </mc:Fallback>
    </mc:AlternateContent>
    <mc:AlternateContent xmlns:mc="http://schemas.openxmlformats.org/markup-compatibility/2006">
      <mc:Choice Requires="x14">
        <control shapeId="14396" r:id="rId6" name="Group Box 60">
          <controlPr defaultSize="0" autoFill="0" autoPict="0">
            <anchor moveWithCells="1">
              <from>
                <xdr:col>2</xdr:col>
                <xdr:colOff>409575</xdr:colOff>
                <xdr:row>4</xdr:row>
                <xdr:rowOff>238125</xdr:rowOff>
              </from>
              <to>
                <xdr:col>6</xdr:col>
                <xdr:colOff>2886075</xdr:colOff>
                <xdr:row>9</xdr:row>
                <xdr:rowOff>19050</xdr:rowOff>
              </to>
            </anchor>
          </controlPr>
        </control>
      </mc:Choice>
    </mc:AlternateContent>
    <mc:AlternateContent xmlns:mc="http://schemas.openxmlformats.org/markup-compatibility/2006">
      <mc:Choice Requires="x14">
        <control shapeId="14397" r:id="rId7" name="Option Button 61">
          <controlPr defaultSize="0" autoFill="0" autoLine="0" autoPict="0">
            <anchor moveWithCells="1">
              <from>
                <xdr:col>3</xdr:col>
                <xdr:colOff>28575</xdr:colOff>
                <xdr:row>5</xdr:row>
                <xdr:rowOff>9525</xdr:rowOff>
              </from>
              <to>
                <xdr:col>3</xdr:col>
                <xdr:colOff>238125</xdr:colOff>
                <xdr:row>6</xdr:row>
                <xdr:rowOff>0</xdr:rowOff>
              </to>
            </anchor>
          </controlPr>
        </control>
      </mc:Choice>
    </mc:AlternateContent>
    <mc:AlternateContent xmlns:mc="http://schemas.openxmlformats.org/markup-compatibility/2006">
      <mc:Choice Requires="x14">
        <control shapeId="14401" r:id="rId8" name="Group Box 65">
          <controlPr defaultSize="0" autoFill="0" autoPict="0">
            <anchor moveWithCells="1">
              <from>
                <xdr:col>9</xdr:col>
                <xdr:colOff>0</xdr:colOff>
                <xdr:row>13</xdr:row>
                <xdr:rowOff>0</xdr:rowOff>
              </from>
              <to>
                <xdr:col>12</xdr:col>
                <xdr:colOff>609600</xdr:colOff>
                <xdr:row>14</xdr:row>
                <xdr:rowOff>0</xdr:rowOff>
              </to>
            </anchor>
          </controlPr>
        </control>
      </mc:Choice>
    </mc:AlternateContent>
    <mc:AlternateContent xmlns:mc="http://schemas.openxmlformats.org/markup-compatibility/2006">
      <mc:Choice Requires="x14">
        <control shapeId="14402" r:id="rId9" name="Group Box 66">
          <controlPr defaultSize="0" autoFill="0" autoPict="0">
            <anchor moveWithCells="1">
              <from>
                <xdr:col>15</xdr:col>
                <xdr:colOff>0</xdr:colOff>
                <xdr:row>13</xdr:row>
                <xdr:rowOff>0</xdr:rowOff>
              </from>
              <to>
                <xdr:col>19</xdr:col>
                <xdr:colOff>0</xdr:colOff>
                <xdr:row>14</xdr:row>
                <xdr:rowOff>0</xdr:rowOff>
              </to>
            </anchor>
          </controlPr>
        </control>
      </mc:Choice>
    </mc:AlternateContent>
    <mc:AlternateContent xmlns:mc="http://schemas.openxmlformats.org/markup-compatibility/2006">
      <mc:Choice Requires="x14">
        <control shapeId="14403" r:id="rId10" name="Option Button 67">
          <controlPr defaultSize="0" autoFill="0" autoLine="0" autoPict="0">
            <anchor moveWithCells="1">
              <from>
                <xdr:col>9</xdr:col>
                <xdr:colOff>209550</xdr:colOff>
                <xdr:row>13</xdr:row>
                <xdr:rowOff>66675</xdr:rowOff>
              </from>
              <to>
                <xdr:col>9</xdr:col>
                <xdr:colOff>514350</xdr:colOff>
                <xdr:row>13</xdr:row>
                <xdr:rowOff>314325</xdr:rowOff>
              </to>
            </anchor>
          </controlPr>
        </control>
      </mc:Choice>
    </mc:AlternateContent>
    <mc:AlternateContent xmlns:mc="http://schemas.openxmlformats.org/markup-compatibility/2006">
      <mc:Choice Requires="x14">
        <control shapeId="14405" r:id="rId11" name="Option Button 69">
          <controlPr defaultSize="0" autoFill="0" autoLine="0" autoPict="0">
            <anchor moveWithCells="1">
              <from>
                <xdr:col>10</xdr:col>
                <xdr:colOff>209550</xdr:colOff>
                <xdr:row>13</xdr:row>
                <xdr:rowOff>66675</xdr:rowOff>
              </from>
              <to>
                <xdr:col>10</xdr:col>
                <xdr:colOff>514350</xdr:colOff>
                <xdr:row>13</xdr:row>
                <xdr:rowOff>314325</xdr:rowOff>
              </to>
            </anchor>
          </controlPr>
        </control>
      </mc:Choice>
    </mc:AlternateContent>
    <mc:AlternateContent xmlns:mc="http://schemas.openxmlformats.org/markup-compatibility/2006">
      <mc:Choice Requires="x14">
        <control shapeId="14406" r:id="rId12" name="Option Button 70">
          <controlPr defaultSize="0" autoFill="0" autoLine="0" autoPict="0">
            <anchor moveWithCells="1">
              <from>
                <xdr:col>11</xdr:col>
                <xdr:colOff>209550</xdr:colOff>
                <xdr:row>13</xdr:row>
                <xdr:rowOff>66675</xdr:rowOff>
              </from>
              <to>
                <xdr:col>11</xdr:col>
                <xdr:colOff>514350</xdr:colOff>
                <xdr:row>13</xdr:row>
                <xdr:rowOff>314325</xdr:rowOff>
              </to>
            </anchor>
          </controlPr>
        </control>
      </mc:Choice>
    </mc:AlternateContent>
    <mc:AlternateContent xmlns:mc="http://schemas.openxmlformats.org/markup-compatibility/2006">
      <mc:Choice Requires="x14">
        <control shapeId="14407" r:id="rId13" name="Option Button 71">
          <controlPr defaultSize="0" autoFill="0" autoLine="0" autoPict="0">
            <anchor moveWithCells="1">
              <from>
                <xdr:col>12</xdr:col>
                <xdr:colOff>209550</xdr:colOff>
                <xdr:row>13</xdr:row>
                <xdr:rowOff>66675</xdr:rowOff>
              </from>
              <to>
                <xdr:col>12</xdr:col>
                <xdr:colOff>514350</xdr:colOff>
                <xdr:row>13</xdr:row>
                <xdr:rowOff>314325</xdr:rowOff>
              </to>
            </anchor>
          </controlPr>
        </control>
      </mc:Choice>
    </mc:AlternateContent>
    <mc:AlternateContent xmlns:mc="http://schemas.openxmlformats.org/markup-compatibility/2006">
      <mc:Choice Requires="x14">
        <control shapeId="14408" r:id="rId14" name="Option Button 72">
          <controlPr defaultSize="0" autoFill="0" autoLine="0" autoPict="0">
            <anchor moveWithCells="1">
              <from>
                <xdr:col>15</xdr:col>
                <xdr:colOff>200025</xdr:colOff>
                <xdr:row>13</xdr:row>
                <xdr:rowOff>66675</xdr:rowOff>
              </from>
              <to>
                <xdr:col>15</xdr:col>
                <xdr:colOff>523875</xdr:colOff>
                <xdr:row>13</xdr:row>
                <xdr:rowOff>304800</xdr:rowOff>
              </to>
            </anchor>
          </controlPr>
        </control>
      </mc:Choice>
    </mc:AlternateContent>
    <mc:AlternateContent xmlns:mc="http://schemas.openxmlformats.org/markup-compatibility/2006">
      <mc:Choice Requires="x14">
        <control shapeId="14409" r:id="rId15" name="Option Button 73">
          <controlPr defaultSize="0" autoFill="0" autoLine="0" autoPict="0">
            <anchor moveWithCells="1">
              <from>
                <xdr:col>16</xdr:col>
                <xdr:colOff>200025</xdr:colOff>
                <xdr:row>13</xdr:row>
                <xdr:rowOff>66675</xdr:rowOff>
              </from>
              <to>
                <xdr:col>16</xdr:col>
                <xdr:colOff>523875</xdr:colOff>
                <xdr:row>13</xdr:row>
                <xdr:rowOff>304800</xdr:rowOff>
              </to>
            </anchor>
          </controlPr>
        </control>
      </mc:Choice>
    </mc:AlternateContent>
    <mc:AlternateContent xmlns:mc="http://schemas.openxmlformats.org/markup-compatibility/2006">
      <mc:Choice Requires="x14">
        <control shapeId="14410" r:id="rId16" name="Option Button 74">
          <controlPr defaultSize="0" autoFill="0" autoLine="0" autoPict="0">
            <anchor moveWithCells="1">
              <from>
                <xdr:col>17</xdr:col>
                <xdr:colOff>200025</xdr:colOff>
                <xdr:row>13</xdr:row>
                <xdr:rowOff>66675</xdr:rowOff>
              </from>
              <to>
                <xdr:col>17</xdr:col>
                <xdr:colOff>523875</xdr:colOff>
                <xdr:row>13</xdr:row>
                <xdr:rowOff>304800</xdr:rowOff>
              </to>
            </anchor>
          </controlPr>
        </control>
      </mc:Choice>
    </mc:AlternateContent>
    <mc:AlternateContent xmlns:mc="http://schemas.openxmlformats.org/markup-compatibility/2006">
      <mc:Choice Requires="x14">
        <control shapeId="14411" r:id="rId17" name="Option Button 75">
          <controlPr defaultSize="0" autoFill="0" autoLine="0" autoPict="0">
            <anchor moveWithCells="1">
              <from>
                <xdr:col>18</xdr:col>
                <xdr:colOff>200025</xdr:colOff>
                <xdr:row>13</xdr:row>
                <xdr:rowOff>66675</xdr:rowOff>
              </from>
              <to>
                <xdr:col>18</xdr:col>
                <xdr:colOff>523875</xdr:colOff>
                <xdr:row>13</xdr:row>
                <xdr:rowOff>304800</xdr:rowOff>
              </to>
            </anchor>
          </controlPr>
        </control>
      </mc:Choice>
    </mc:AlternateContent>
    <mc:AlternateContent xmlns:mc="http://schemas.openxmlformats.org/markup-compatibility/2006">
      <mc:Choice Requires="x14">
        <control shapeId="14412" r:id="rId18" name="Group Box 76">
          <controlPr defaultSize="0" autoFill="0" autoPict="0">
            <anchor moveWithCells="1">
              <from>
                <xdr:col>9</xdr:col>
                <xdr:colOff>0</xdr:colOff>
                <xdr:row>14</xdr:row>
                <xdr:rowOff>0</xdr:rowOff>
              </from>
              <to>
                <xdr:col>12</xdr:col>
                <xdr:colOff>609600</xdr:colOff>
                <xdr:row>15</xdr:row>
                <xdr:rowOff>0</xdr:rowOff>
              </to>
            </anchor>
          </controlPr>
        </control>
      </mc:Choice>
    </mc:AlternateContent>
    <mc:AlternateContent xmlns:mc="http://schemas.openxmlformats.org/markup-compatibility/2006">
      <mc:Choice Requires="x14">
        <control shapeId="14413" r:id="rId19" name="Group Box 77">
          <controlPr defaultSize="0" autoFill="0" autoPict="0">
            <anchor moveWithCells="1">
              <from>
                <xdr:col>15</xdr:col>
                <xdr:colOff>0</xdr:colOff>
                <xdr:row>14</xdr:row>
                <xdr:rowOff>0</xdr:rowOff>
              </from>
              <to>
                <xdr:col>19</xdr:col>
                <xdr:colOff>0</xdr:colOff>
                <xdr:row>15</xdr:row>
                <xdr:rowOff>0</xdr:rowOff>
              </to>
            </anchor>
          </controlPr>
        </control>
      </mc:Choice>
    </mc:AlternateContent>
    <mc:AlternateContent xmlns:mc="http://schemas.openxmlformats.org/markup-compatibility/2006">
      <mc:Choice Requires="x14">
        <control shapeId="14414" r:id="rId20" name="Option Button 78">
          <controlPr defaultSize="0" autoFill="0" autoLine="0" autoPict="0">
            <anchor moveWithCells="1">
              <from>
                <xdr:col>9</xdr:col>
                <xdr:colOff>209550</xdr:colOff>
                <xdr:row>14</xdr:row>
                <xdr:rowOff>66675</xdr:rowOff>
              </from>
              <to>
                <xdr:col>9</xdr:col>
                <xdr:colOff>514350</xdr:colOff>
                <xdr:row>14</xdr:row>
                <xdr:rowOff>314325</xdr:rowOff>
              </to>
            </anchor>
          </controlPr>
        </control>
      </mc:Choice>
    </mc:AlternateContent>
    <mc:AlternateContent xmlns:mc="http://schemas.openxmlformats.org/markup-compatibility/2006">
      <mc:Choice Requires="x14">
        <control shapeId="14415" r:id="rId21" name="Option Button 79">
          <controlPr defaultSize="0" autoFill="0" autoLine="0" autoPict="0">
            <anchor moveWithCells="1">
              <from>
                <xdr:col>10</xdr:col>
                <xdr:colOff>209550</xdr:colOff>
                <xdr:row>14</xdr:row>
                <xdr:rowOff>66675</xdr:rowOff>
              </from>
              <to>
                <xdr:col>10</xdr:col>
                <xdr:colOff>514350</xdr:colOff>
                <xdr:row>14</xdr:row>
                <xdr:rowOff>314325</xdr:rowOff>
              </to>
            </anchor>
          </controlPr>
        </control>
      </mc:Choice>
    </mc:AlternateContent>
    <mc:AlternateContent xmlns:mc="http://schemas.openxmlformats.org/markup-compatibility/2006">
      <mc:Choice Requires="x14">
        <control shapeId="14416" r:id="rId22" name="Option Button 80">
          <controlPr defaultSize="0" autoFill="0" autoLine="0" autoPict="0">
            <anchor moveWithCells="1">
              <from>
                <xdr:col>11</xdr:col>
                <xdr:colOff>209550</xdr:colOff>
                <xdr:row>14</xdr:row>
                <xdr:rowOff>66675</xdr:rowOff>
              </from>
              <to>
                <xdr:col>11</xdr:col>
                <xdr:colOff>514350</xdr:colOff>
                <xdr:row>14</xdr:row>
                <xdr:rowOff>314325</xdr:rowOff>
              </to>
            </anchor>
          </controlPr>
        </control>
      </mc:Choice>
    </mc:AlternateContent>
    <mc:AlternateContent xmlns:mc="http://schemas.openxmlformats.org/markup-compatibility/2006">
      <mc:Choice Requires="x14">
        <control shapeId="14417" r:id="rId23" name="Option Button 81">
          <controlPr defaultSize="0" autoFill="0" autoLine="0" autoPict="0">
            <anchor moveWithCells="1">
              <from>
                <xdr:col>12</xdr:col>
                <xdr:colOff>209550</xdr:colOff>
                <xdr:row>14</xdr:row>
                <xdr:rowOff>66675</xdr:rowOff>
              </from>
              <to>
                <xdr:col>12</xdr:col>
                <xdr:colOff>514350</xdr:colOff>
                <xdr:row>14</xdr:row>
                <xdr:rowOff>314325</xdr:rowOff>
              </to>
            </anchor>
          </controlPr>
        </control>
      </mc:Choice>
    </mc:AlternateContent>
    <mc:AlternateContent xmlns:mc="http://schemas.openxmlformats.org/markup-compatibility/2006">
      <mc:Choice Requires="x14">
        <control shapeId="14418" r:id="rId24" name="Option Button 82">
          <controlPr defaultSize="0" autoFill="0" autoLine="0" autoPict="0">
            <anchor moveWithCells="1">
              <from>
                <xdr:col>15</xdr:col>
                <xdr:colOff>200025</xdr:colOff>
                <xdr:row>14</xdr:row>
                <xdr:rowOff>66675</xdr:rowOff>
              </from>
              <to>
                <xdr:col>15</xdr:col>
                <xdr:colOff>523875</xdr:colOff>
                <xdr:row>14</xdr:row>
                <xdr:rowOff>304800</xdr:rowOff>
              </to>
            </anchor>
          </controlPr>
        </control>
      </mc:Choice>
    </mc:AlternateContent>
    <mc:AlternateContent xmlns:mc="http://schemas.openxmlformats.org/markup-compatibility/2006">
      <mc:Choice Requires="x14">
        <control shapeId="14419" r:id="rId25" name="Option Button 83">
          <controlPr defaultSize="0" autoFill="0" autoLine="0" autoPict="0">
            <anchor moveWithCells="1">
              <from>
                <xdr:col>16</xdr:col>
                <xdr:colOff>200025</xdr:colOff>
                <xdr:row>14</xdr:row>
                <xdr:rowOff>66675</xdr:rowOff>
              </from>
              <to>
                <xdr:col>16</xdr:col>
                <xdr:colOff>523875</xdr:colOff>
                <xdr:row>14</xdr:row>
                <xdr:rowOff>304800</xdr:rowOff>
              </to>
            </anchor>
          </controlPr>
        </control>
      </mc:Choice>
    </mc:AlternateContent>
    <mc:AlternateContent xmlns:mc="http://schemas.openxmlformats.org/markup-compatibility/2006">
      <mc:Choice Requires="x14">
        <control shapeId="14420" r:id="rId26" name="Option Button 84">
          <controlPr defaultSize="0" autoFill="0" autoLine="0" autoPict="0">
            <anchor moveWithCells="1">
              <from>
                <xdr:col>17</xdr:col>
                <xdr:colOff>200025</xdr:colOff>
                <xdr:row>14</xdr:row>
                <xdr:rowOff>66675</xdr:rowOff>
              </from>
              <to>
                <xdr:col>17</xdr:col>
                <xdr:colOff>523875</xdr:colOff>
                <xdr:row>14</xdr:row>
                <xdr:rowOff>304800</xdr:rowOff>
              </to>
            </anchor>
          </controlPr>
        </control>
      </mc:Choice>
    </mc:AlternateContent>
    <mc:AlternateContent xmlns:mc="http://schemas.openxmlformats.org/markup-compatibility/2006">
      <mc:Choice Requires="x14">
        <control shapeId="14421" r:id="rId27" name="Option Button 85">
          <controlPr defaultSize="0" autoFill="0" autoLine="0" autoPict="0">
            <anchor moveWithCells="1">
              <from>
                <xdr:col>18</xdr:col>
                <xdr:colOff>200025</xdr:colOff>
                <xdr:row>14</xdr:row>
                <xdr:rowOff>66675</xdr:rowOff>
              </from>
              <to>
                <xdr:col>18</xdr:col>
                <xdr:colOff>523875</xdr:colOff>
                <xdr:row>14</xdr:row>
                <xdr:rowOff>304800</xdr:rowOff>
              </to>
            </anchor>
          </controlPr>
        </control>
      </mc:Choice>
    </mc:AlternateContent>
    <mc:AlternateContent xmlns:mc="http://schemas.openxmlformats.org/markup-compatibility/2006">
      <mc:Choice Requires="x14">
        <control shapeId="14423" r:id="rId28" name="Group Box 87">
          <controlPr defaultSize="0" autoFill="0" autoPict="0">
            <anchor moveWithCells="1">
              <from>
                <xdr:col>9</xdr:col>
                <xdr:colOff>0</xdr:colOff>
                <xdr:row>16</xdr:row>
                <xdr:rowOff>228600</xdr:rowOff>
              </from>
              <to>
                <xdr:col>12</xdr:col>
                <xdr:colOff>600075</xdr:colOff>
                <xdr:row>18</xdr:row>
                <xdr:rowOff>0</xdr:rowOff>
              </to>
            </anchor>
          </controlPr>
        </control>
      </mc:Choice>
    </mc:AlternateContent>
    <mc:AlternateContent xmlns:mc="http://schemas.openxmlformats.org/markup-compatibility/2006">
      <mc:Choice Requires="x14">
        <control shapeId="14424" r:id="rId29" name="Option Button 88">
          <controlPr defaultSize="0" autoFill="0" autoLine="0" autoPict="0">
            <anchor moveWithCells="1">
              <from>
                <xdr:col>9</xdr:col>
                <xdr:colOff>209550</xdr:colOff>
                <xdr:row>17</xdr:row>
                <xdr:rowOff>438150</xdr:rowOff>
              </from>
              <to>
                <xdr:col>9</xdr:col>
                <xdr:colOff>514350</xdr:colOff>
                <xdr:row>17</xdr:row>
                <xdr:rowOff>685800</xdr:rowOff>
              </to>
            </anchor>
          </controlPr>
        </control>
      </mc:Choice>
    </mc:AlternateContent>
    <mc:AlternateContent xmlns:mc="http://schemas.openxmlformats.org/markup-compatibility/2006">
      <mc:Choice Requires="x14">
        <control shapeId="14425" r:id="rId30" name="Option Button 89">
          <controlPr defaultSize="0" autoFill="0" autoLine="0" autoPict="0">
            <anchor moveWithCells="1">
              <from>
                <xdr:col>10</xdr:col>
                <xdr:colOff>209550</xdr:colOff>
                <xdr:row>17</xdr:row>
                <xdr:rowOff>438150</xdr:rowOff>
              </from>
              <to>
                <xdr:col>10</xdr:col>
                <xdr:colOff>514350</xdr:colOff>
                <xdr:row>17</xdr:row>
                <xdr:rowOff>685800</xdr:rowOff>
              </to>
            </anchor>
          </controlPr>
        </control>
      </mc:Choice>
    </mc:AlternateContent>
    <mc:AlternateContent xmlns:mc="http://schemas.openxmlformats.org/markup-compatibility/2006">
      <mc:Choice Requires="x14">
        <control shapeId="14426" r:id="rId31" name="Option Button 90">
          <controlPr defaultSize="0" autoFill="0" autoLine="0" autoPict="0">
            <anchor moveWithCells="1">
              <from>
                <xdr:col>11</xdr:col>
                <xdr:colOff>209550</xdr:colOff>
                <xdr:row>17</xdr:row>
                <xdr:rowOff>438150</xdr:rowOff>
              </from>
              <to>
                <xdr:col>11</xdr:col>
                <xdr:colOff>514350</xdr:colOff>
                <xdr:row>17</xdr:row>
                <xdr:rowOff>685800</xdr:rowOff>
              </to>
            </anchor>
          </controlPr>
        </control>
      </mc:Choice>
    </mc:AlternateContent>
    <mc:AlternateContent xmlns:mc="http://schemas.openxmlformats.org/markup-compatibility/2006">
      <mc:Choice Requires="x14">
        <control shapeId="14427" r:id="rId32" name="Option Button 91">
          <controlPr defaultSize="0" autoFill="0" autoLine="0" autoPict="0">
            <anchor moveWithCells="1">
              <from>
                <xdr:col>12</xdr:col>
                <xdr:colOff>209550</xdr:colOff>
                <xdr:row>17</xdr:row>
                <xdr:rowOff>438150</xdr:rowOff>
              </from>
              <to>
                <xdr:col>12</xdr:col>
                <xdr:colOff>514350</xdr:colOff>
                <xdr:row>17</xdr:row>
                <xdr:rowOff>685800</xdr:rowOff>
              </to>
            </anchor>
          </controlPr>
        </control>
      </mc:Choice>
    </mc:AlternateContent>
    <mc:AlternateContent xmlns:mc="http://schemas.openxmlformats.org/markup-compatibility/2006">
      <mc:Choice Requires="x14">
        <control shapeId="14428" r:id="rId33" name="Option Button 92">
          <controlPr defaultSize="0" autoFill="0" autoLine="0" autoPict="0">
            <anchor moveWithCells="1">
              <from>
                <xdr:col>15</xdr:col>
                <xdr:colOff>200025</xdr:colOff>
                <xdr:row>17</xdr:row>
                <xdr:rowOff>228600</xdr:rowOff>
              </from>
              <to>
                <xdr:col>15</xdr:col>
                <xdr:colOff>523875</xdr:colOff>
                <xdr:row>17</xdr:row>
                <xdr:rowOff>466725</xdr:rowOff>
              </to>
            </anchor>
          </controlPr>
        </control>
      </mc:Choice>
    </mc:AlternateContent>
    <mc:AlternateContent xmlns:mc="http://schemas.openxmlformats.org/markup-compatibility/2006">
      <mc:Choice Requires="x14">
        <control shapeId="14429" r:id="rId34" name="Option Button 93">
          <controlPr defaultSize="0" autoFill="0" autoLine="0" autoPict="0">
            <anchor moveWithCells="1">
              <from>
                <xdr:col>16</xdr:col>
                <xdr:colOff>200025</xdr:colOff>
                <xdr:row>17</xdr:row>
                <xdr:rowOff>228600</xdr:rowOff>
              </from>
              <to>
                <xdr:col>16</xdr:col>
                <xdr:colOff>523875</xdr:colOff>
                <xdr:row>17</xdr:row>
                <xdr:rowOff>466725</xdr:rowOff>
              </to>
            </anchor>
          </controlPr>
        </control>
      </mc:Choice>
    </mc:AlternateContent>
    <mc:AlternateContent xmlns:mc="http://schemas.openxmlformats.org/markup-compatibility/2006">
      <mc:Choice Requires="x14">
        <control shapeId="14430" r:id="rId35" name="Option Button 94">
          <controlPr defaultSize="0" autoFill="0" autoLine="0" autoPict="0">
            <anchor moveWithCells="1">
              <from>
                <xdr:col>17</xdr:col>
                <xdr:colOff>200025</xdr:colOff>
                <xdr:row>17</xdr:row>
                <xdr:rowOff>228600</xdr:rowOff>
              </from>
              <to>
                <xdr:col>17</xdr:col>
                <xdr:colOff>523875</xdr:colOff>
                <xdr:row>17</xdr:row>
                <xdr:rowOff>466725</xdr:rowOff>
              </to>
            </anchor>
          </controlPr>
        </control>
      </mc:Choice>
    </mc:AlternateContent>
    <mc:AlternateContent xmlns:mc="http://schemas.openxmlformats.org/markup-compatibility/2006">
      <mc:Choice Requires="x14">
        <control shapeId="14431" r:id="rId36" name="Option Button 95">
          <controlPr defaultSize="0" autoFill="0" autoLine="0" autoPict="0">
            <anchor moveWithCells="1">
              <from>
                <xdr:col>18</xdr:col>
                <xdr:colOff>200025</xdr:colOff>
                <xdr:row>17</xdr:row>
                <xdr:rowOff>228600</xdr:rowOff>
              </from>
              <to>
                <xdr:col>18</xdr:col>
                <xdr:colOff>523875</xdr:colOff>
                <xdr:row>17</xdr:row>
                <xdr:rowOff>466725</xdr:rowOff>
              </to>
            </anchor>
          </controlPr>
        </control>
      </mc:Choice>
    </mc:AlternateContent>
    <mc:AlternateContent xmlns:mc="http://schemas.openxmlformats.org/markup-compatibility/2006">
      <mc:Choice Requires="x14">
        <control shapeId="14432" r:id="rId37" name="Group Box 96">
          <controlPr defaultSize="0" autoFill="0" autoPict="0">
            <anchor moveWithCells="1">
              <from>
                <xdr:col>9</xdr:col>
                <xdr:colOff>0</xdr:colOff>
                <xdr:row>18</xdr:row>
                <xdr:rowOff>0</xdr:rowOff>
              </from>
              <to>
                <xdr:col>12</xdr:col>
                <xdr:colOff>600075</xdr:colOff>
                <xdr:row>18</xdr:row>
                <xdr:rowOff>1228725</xdr:rowOff>
              </to>
            </anchor>
          </controlPr>
        </control>
      </mc:Choice>
    </mc:AlternateContent>
    <mc:AlternateContent xmlns:mc="http://schemas.openxmlformats.org/markup-compatibility/2006">
      <mc:Choice Requires="x14">
        <control shapeId="14433" r:id="rId38" name="Group Box 97">
          <controlPr defaultSize="0" autoFill="0" autoPict="0">
            <anchor moveWithCells="1">
              <from>
                <xdr:col>15</xdr:col>
                <xdr:colOff>0</xdr:colOff>
                <xdr:row>18</xdr:row>
                <xdr:rowOff>0</xdr:rowOff>
              </from>
              <to>
                <xdr:col>19</xdr:col>
                <xdr:colOff>0</xdr:colOff>
                <xdr:row>18</xdr:row>
                <xdr:rowOff>704850</xdr:rowOff>
              </to>
            </anchor>
          </controlPr>
        </control>
      </mc:Choice>
    </mc:AlternateContent>
    <mc:AlternateContent xmlns:mc="http://schemas.openxmlformats.org/markup-compatibility/2006">
      <mc:Choice Requires="x14">
        <control shapeId="14434" r:id="rId39" name="Option Button 98">
          <controlPr defaultSize="0" autoFill="0" autoLine="0" autoPict="0">
            <anchor moveWithCells="1">
              <from>
                <xdr:col>9</xdr:col>
                <xdr:colOff>209550</xdr:colOff>
                <xdr:row>18</xdr:row>
                <xdr:rowOff>228600</xdr:rowOff>
              </from>
              <to>
                <xdr:col>9</xdr:col>
                <xdr:colOff>514350</xdr:colOff>
                <xdr:row>18</xdr:row>
                <xdr:rowOff>476250</xdr:rowOff>
              </to>
            </anchor>
          </controlPr>
        </control>
      </mc:Choice>
    </mc:AlternateContent>
    <mc:AlternateContent xmlns:mc="http://schemas.openxmlformats.org/markup-compatibility/2006">
      <mc:Choice Requires="x14">
        <control shapeId="14435" r:id="rId40" name="Option Button 99">
          <controlPr defaultSize="0" autoFill="0" autoLine="0" autoPict="0">
            <anchor moveWithCells="1">
              <from>
                <xdr:col>9</xdr:col>
                <xdr:colOff>238125</xdr:colOff>
                <xdr:row>19</xdr:row>
                <xdr:rowOff>247650</xdr:rowOff>
              </from>
              <to>
                <xdr:col>9</xdr:col>
                <xdr:colOff>542925</xdr:colOff>
                <xdr:row>19</xdr:row>
                <xdr:rowOff>495300</xdr:rowOff>
              </to>
            </anchor>
          </controlPr>
        </control>
      </mc:Choice>
    </mc:AlternateContent>
    <mc:AlternateContent xmlns:mc="http://schemas.openxmlformats.org/markup-compatibility/2006">
      <mc:Choice Requires="x14">
        <control shapeId="14436" r:id="rId41" name="Option Button 100">
          <controlPr defaultSize="0" autoFill="0" autoLine="0" autoPict="0">
            <anchor moveWithCells="1">
              <from>
                <xdr:col>10</xdr:col>
                <xdr:colOff>209550</xdr:colOff>
                <xdr:row>18</xdr:row>
                <xdr:rowOff>209550</xdr:rowOff>
              </from>
              <to>
                <xdr:col>10</xdr:col>
                <xdr:colOff>438150</xdr:colOff>
                <xdr:row>18</xdr:row>
                <xdr:rowOff>457200</xdr:rowOff>
              </to>
            </anchor>
          </controlPr>
        </control>
      </mc:Choice>
    </mc:AlternateContent>
    <mc:AlternateContent xmlns:mc="http://schemas.openxmlformats.org/markup-compatibility/2006">
      <mc:Choice Requires="x14">
        <control shapeId="14437" r:id="rId42" name="Option Button 101">
          <controlPr defaultSize="0" autoFill="0" autoLine="0" autoPict="0">
            <anchor moveWithCells="1">
              <from>
                <xdr:col>11</xdr:col>
                <xdr:colOff>180975</xdr:colOff>
                <xdr:row>18</xdr:row>
                <xdr:rowOff>209550</xdr:rowOff>
              </from>
              <to>
                <xdr:col>11</xdr:col>
                <xdr:colOff>485775</xdr:colOff>
                <xdr:row>18</xdr:row>
                <xdr:rowOff>457200</xdr:rowOff>
              </to>
            </anchor>
          </controlPr>
        </control>
      </mc:Choice>
    </mc:AlternateContent>
    <mc:AlternateContent xmlns:mc="http://schemas.openxmlformats.org/markup-compatibility/2006">
      <mc:Choice Requires="x14">
        <control shapeId="14438" r:id="rId43" name="Option Button 102">
          <controlPr defaultSize="0" autoFill="0" autoLine="0" autoPict="0">
            <anchor moveWithCells="1">
              <from>
                <xdr:col>15</xdr:col>
                <xdr:colOff>200025</xdr:colOff>
                <xdr:row>18</xdr:row>
                <xdr:rowOff>228600</xdr:rowOff>
              </from>
              <to>
                <xdr:col>15</xdr:col>
                <xdr:colOff>523875</xdr:colOff>
                <xdr:row>18</xdr:row>
                <xdr:rowOff>466725</xdr:rowOff>
              </to>
            </anchor>
          </controlPr>
        </control>
      </mc:Choice>
    </mc:AlternateContent>
    <mc:AlternateContent xmlns:mc="http://schemas.openxmlformats.org/markup-compatibility/2006">
      <mc:Choice Requires="x14">
        <control shapeId="14439" r:id="rId44" name="Option Button 103">
          <controlPr defaultSize="0" autoFill="0" autoLine="0" autoPict="0">
            <anchor moveWithCells="1">
              <from>
                <xdr:col>16</xdr:col>
                <xdr:colOff>200025</xdr:colOff>
                <xdr:row>18</xdr:row>
                <xdr:rowOff>228600</xdr:rowOff>
              </from>
              <to>
                <xdr:col>16</xdr:col>
                <xdr:colOff>523875</xdr:colOff>
                <xdr:row>18</xdr:row>
                <xdr:rowOff>466725</xdr:rowOff>
              </to>
            </anchor>
          </controlPr>
        </control>
      </mc:Choice>
    </mc:AlternateContent>
    <mc:AlternateContent xmlns:mc="http://schemas.openxmlformats.org/markup-compatibility/2006">
      <mc:Choice Requires="x14">
        <control shapeId="14440" r:id="rId45" name="Option Button 104">
          <controlPr defaultSize="0" autoFill="0" autoLine="0" autoPict="0">
            <anchor moveWithCells="1">
              <from>
                <xdr:col>17</xdr:col>
                <xdr:colOff>200025</xdr:colOff>
                <xdr:row>18</xdr:row>
                <xdr:rowOff>228600</xdr:rowOff>
              </from>
              <to>
                <xdr:col>17</xdr:col>
                <xdr:colOff>523875</xdr:colOff>
                <xdr:row>18</xdr:row>
                <xdr:rowOff>466725</xdr:rowOff>
              </to>
            </anchor>
          </controlPr>
        </control>
      </mc:Choice>
    </mc:AlternateContent>
    <mc:AlternateContent xmlns:mc="http://schemas.openxmlformats.org/markup-compatibility/2006">
      <mc:Choice Requires="x14">
        <control shapeId="14441" r:id="rId46" name="Option Button 105">
          <controlPr defaultSize="0" autoFill="0" autoLine="0" autoPict="0">
            <anchor moveWithCells="1">
              <from>
                <xdr:col>18</xdr:col>
                <xdr:colOff>200025</xdr:colOff>
                <xdr:row>18</xdr:row>
                <xdr:rowOff>228600</xdr:rowOff>
              </from>
              <to>
                <xdr:col>18</xdr:col>
                <xdr:colOff>523875</xdr:colOff>
                <xdr:row>18</xdr:row>
                <xdr:rowOff>466725</xdr:rowOff>
              </to>
            </anchor>
          </controlPr>
        </control>
      </mc:Choice>
    </mc:AlternateContent>
    <mc:AlternateContent xmlns:mc="http://schemas.openxmlformats.org/markup-compatibility/2006">
      <mc:Choice Requires="x14">
        <control shapeId="14442" r:id="rId47" name="Group Box 106">
          <controlPr defaultSize="0" autoFill="0" autoPict="0">
            <anchor moveWithCells="1">
              <from>
                <xdr:col>9</xdr:col>
                <xdr:colOff>0</xdr:colOff>
                <xdr:row>19</xdr:row>
                <xdr:rowOff>0</xdr:rowOff>
              </from>
              <to>
                <xdr:col>12</xdr:col>
                <xdr:colOff>590550</xdr:colOff>
                <xdr:row>20</xdr:row>
                <xdr:rowOff>0</xdr:rowOff>
              </to>
            </anchor>
          </controlPr>
        </control>
      </mc:Choice>
    </mc:AlternateContent>
    <mc:AlternateContent xmlns:mc="http://schemas.openxmlformats.org/markup-compatibility/2006">
      <mc:Choice Requires="x14">
        <control shapeId="14443" r:id="rId48" name="Group Box 107">
          <controlPr defaultSize="0" autoFill="0" autoPict="0">
            <anchor moveWithCells="1">
              <from>
                <xdr:col>15</xdr:col>
                <xdr:colOff>0</xdr:colOff>
                <xdr:row>19</xdr:row>
                <xdr:rowOff>0</xdr:rowOff>
              </from>
              <to>
                <xdr:col>19</xdr:col>
                <xdr:colOff>0</xdr:colOff>
                <xdr:row>20</xdr:row>
                <xdr:rowOff>0</xdr:rowOff>
              </to>
            </anchor>
          </controlPr>
        </control>
      </mc:Choice>
    </mc:AlternateContent>
    <mc:AlternateContent xmlns:mc="http://schemas.openxmlformats.org/markup-compatibility/2006">
      <mc:Choice Requires="x14">
        <control shapeId="14444" r:id="rId49" name="Option Button 108">
          <controlPr defaultSize="0" autoFill="0" autoLine="0" autoPict="0">
            <anchor moveWithCells="1">
              <from>
                <xdr:col>10</xdr:col>
                <xdr:colOff>190500</xdr:colOff>
                <xdr:row>19</xdr:row>
                <xdr:rowOff>228600</xdr:rowOff>
              </from>
              <to>
                <xdr:col>10</xdr:col>
                <xdr:colOff>495300</xdr:colOff>
                <xdr:row>19</xdr:row>
                <xdr:rowOff>476250</xdr:rowOff>
              </to>
            </anchor>
          </controlPr>
        </control>
      </mc:Choice>
    </mc:AlternateContent>
    <mc:AlternateContent xmlns:mc="http://schemas.openxmlformats.org/markup-compatibility/2006">
      <mc:Choice Requires="x14">
        <control shapeId="14445" r:id="rId50" name="Option Button 109">
          <controlPr defaultSize="0" autoFill="0" autoLine="0" autoPict="0">
            <anchor moveWithCells="1">
              <from>
                <xdr:col>11</xdr:col>
                <xdr:colOff>238125</xdr:colOff>
                <xdr:row>19</xdr:row>
                <xdr:rowOff>209550</xdr:rowOff>
              </from>
              <to>
                <xdr:col>11</xdr:col>
                <xdr:colOff>542925</xdr:colOff>
                <xdr:row>19</xdr:row>
                <xdr:rowOff>457200</xdr:rowOff>
              </to>
            </anchor>
          </controlPr>
        </control>
      </mc:Choice>
    </mc:AlternateContent>
    <mc:AlternateContent xmlns:mc="http://schemas.openxmlformats.org/markup-compatibility/2006">
      <mc:Choice Requires="x14">
        <control shapeId="14446" r:id="rId51" name="Option Button 110">
          <controlPr defaultSize="0" autoFill="0" autoLine="0" autoPict="0">
            <anchor moveWithCells="1">
              <from>
                <xdr:col>12</xdr:col>
                <xdr:colOff>190500</xdr:colOff>
                <xdr:row>19</xdr:row>
                <xdr:rowOff>238125</xdr:rowOff>
              </from>
              <to>
                <xdr:col>12</xdr:col>
                <xdr:colOff>495300</xdr:colOff>
                <xdr:row>19</xdr:row>
                <xdr:rowOff>485775</xdr:rowOff>
              </to>
            </anchor>
          </controlPr>
        </control>
      </mc:Choice>
    </mc:AlternateContent>
    <mc:AlternateContent xmlns:mc="http://schemas.openxmlformats.org/markup-compatibility/2006">
      <mc:Choice Requires="x14">
        <control shapeId="14448" r:id="rId52" name="Option Button 112">
          <controlPr defaultSize="0" autoFill="0" autoLine="0" autoPict="0">
            <anchor moveWithCells="1">
              <from>
                <xdr:col>15</xdr:col>
                <xdr:colOff>200025</xdr:colOff>
                <xdr:row>19</xdr:row>
                <xdr:rowOff>228600</xdr:rowOff>
              </from>
              <to>
                <xdr:col>15</xdr:col>
                <xdr:colOff>523875</xdr:colOff>
                <xdr:row>19</xdr:row>
                <xdr:rowOff>466725</xdr:rowOff>
              </to>
            </anchor>
          </controlPr>
        </control>
      </mc:Choice>
    </mc:AlternateContent>
    <mc:AlternateContent xmlns:mc="http://schemas.openxmlformats.org/markup-compatibility/2006">
      <mc:Choice Requires="x14">
        <control shapeId="14449" r:id="rId53" name="Option Button 113">
          <controlPr defaultSize="0" autoFill="0" autoLine="0" autoPict="0">
            <anchor moveWithCells="1">
              <from>
                <xdr:col>16</xdr:col>
                <xdr:colOff>200025</xdr:colOff>
                <xdr:row>19</xdr:row>
                <xdr:rowOff>228600</xdr:rowOff>
              </from>
              <to>
                <xdr:col>16</xdr:col>
                <xdr:colOff>523875</xdr:colOff>
                <xdr:row>19</xdr:row>
                <xdr:rowOff>466725</xdr:rowOff>
              </to>
            </anchor>
          </controlPr>
        </control>
      </mc:Choice>
    </mc:AlternateContent>
    <mc:AlternateContent xmlns:mc="http://schemas.openxmlformats.org/markup-compatibility/2006">
      <mc:Choice Requires="x14">
        <control shapeId="14450" r:id="rId54" name="Option Button 114">
          <controlPr defaultSize="0" autoFill="0" autoLine="0" autoPict="0">
            <anchor moveWithCells="1">
              <from>
                <xdr:col>17</xdr:col>
                <xdr:colOff>200025</xdr:colOff>
                <xdr:row>19</xdr:row>
                <xdr:rowOff>228600</xdr:rowOff>
              </from>
              <to>
                <xdr:col>17</xdr:col>
                <xdr:colOff>523875</xdr:colOff>
                <xdr:row>19</xdr:row>
                <xdr:rowOff>466725</xdr:rowOff>
              </to>
            </anchor>
          </controlPr>
        </control>
      </mc:Choice>
    </mc:AlternateContent>
    <mc:AlternateContent xmlns:mc="http://schemas.openxmlformats.org/markup-compatibility/2006">
      <mc:Choice Requires="x14">
        <control shapeId="14451" r:id="rId55" name="Option Button 115">
          <controlPr defaultSize="0" autoFill="0" autoLine="0" autoPict="0">
            <anchor moveWithCells="1">
              <from>
                <xdr:col>18</xdr:col>
                <xdr:colOff>200025</xdr:colOff>
                <xdr:row>19</xdr:row>
                <xdr:rowOff>228600</xdr:rowOff>
              </from>
              <to>
                <xdr:col>18</xdr:col>
                <xdr:colOff>523875</xdr:colOff>
                <xdr:row>19</xdr:row>
                <xdr:rowOff>466725</xdr:rowOff>
              </to>
            </anchor>
          </controlPr>
        </control>
      </mc:Choice>
    </mc:AlternateContent>
    <mc:AlternateContent xmlns:mc="http://schemas.openxmlformats.org/markup-compatibility/2006">
      <mc:Choice Requires="x14">
        <control shapeId="14452" r:id="rId56" name="Group Box 116">
          <controlPr defaultSize="0" autoFill="0" autoPict="0">
            <anchor moveWithCells="1">
              <from>
                <xdr:col>9</xdr:col>
                <xdr:colOff>0</xdr:colOff>
                <xdr:row>20</xdr:row>
                <xdr:rowOff>0</xdr:rowOff>
              </from>
              <to>
                <xdr:col>12</xdr:col>
                <xdr:colOff>590550</xdr:colOff>
                <xdr:row>21</xdr:row>
                <xdr:rowOff>0</xdr:rowOff>
              </to>
            </anchor>
          </controlPr>
        </control>
      </mc:Choice>
    </mc:AlternateContent>
    <mc:AlternateContent xmlns:mc="http://schemas.openxmlformats.org/markup-compatibility/2006">
      <mc:Choice Requires="x14">
        <control shapeId="14453" r:id="rId57" name="Group Box 117">
          <controlPr defaultSize="0" autoFill="0" autoPict="0">
            <anchor moveWithCells="1">
              <from>
                <xdr:col>15</xdr:col>
                <xdr:colOff>0</xdr:colOff>
                <xdr:row>20</xdr:row>
                <xdr:rowOff>0</xdr:rowOff>
              </from>
              <to>
                <xdr:col>19</xdr:col>
                <xdr:colOff>0</xdr:colOff>
                <xdr:row>21</xdr:row>
                <xdr:rowOff>9525</xdr:rowOff>
              </to>
            </anchor>
          </controlPr>
        </control>
      </mc:Choice>
    </mc:AlternateContent>
    <mc:AlternateContent xmlns:mc="http://schemas.openxmlformats.org/markup-compatibility/2006">
      <mc:Choice Requires="x14">
        <control shapeId="14454" r:id="rId58" name="Option Button 118">
          <controlPr defaultSize="0" autoFill="0" autoLine="0" autoPict="0">
            <anchor moveWithCells="1">
              <from>
                <xdr:col>9</xdr:col>
                <xdr:colOff>209550</xdr:colOff>
                <xdr:row>20</xdr:row>
                <xdr:rowOff>228600</xdr:rowOff>
              </from>
              <to>
                <xdr:col>9</xdr:col>
                <xdr:colOff>514350</xdr:colOff>
                <xdr:row>20</xdr:row>
                <xdr:rowOff>476250</xdr:rowOff>
              </to>
            </anchor>
          </controlPr>
        </control>
      </mc:Choice>
    </mc:AlternateContent>
    <mc:AlternateContent xmlns:mc="http://schemas.openxmlformats.org/markup-compatibility/2006">
      <mc:Choice Requires="x14">
        <control shapeId="14455" r:id="rId59" name="Option Button 119">
          <controlPr defaultSize="0" autoFill="0" autoLine="0" autoPict="0">
            <anchor moveWithCells="1">
              <from>
                <xdr:col>10</xdr:col>
                <xdr:colOff>209550</xdr:colOff>
                <xdr:row>20</xdr:row>
                <xdr:rowOff>228600</xdr:rowOff>
              </from>
              <to>
                <xdr:col>10</xdr:col>
                <xdr:colOff>514350</xdr:colOff>
                <xdr:row>20</xdr:row>
                <xdr:rowOff>476250</xdr:rowOff>
              </to>
            </anchor>
          </controlPr>
        </control>
      </mc:Choice>
    </mc:AlternateContent>
    <mc:AlternateContent xmlns:mc="http://schemas.openxmlformats.org/markup-compatibility/2006">
      <mc:Choice Requires="x14">
        <control shapeId="14456" r:id="rId60" name="Option Button 120">
          <controlPr defaultSize="0" autoFill="0" autoLine="0" autoPict="0">
            <anchor moveWithCells="1">
              <from>
                <xdr:col>11</xdr:col>
                <xdr:colOff>209550</xdr:colOff>
                <xdr:row>20</xdr:row>
                <xdr:rowOff>228600</xdr:rowOff>
              </from>
              <to>
                <xdr:col>11</xdr:col>
                <xdr:colOff>514350</xdr:colOff>
                <xdr:row>20</xdr:row>
                <xdr:rowOff>476250</xdr:rowOff>
              </to>
            </anchor>
          </controlPr>
        </control>
      </mc:Choice>
    </mc:AlternateContent>
    <mc:AlternateContent xmlns:mc="http://schemas.openxmlformats.org/markup-compatibility/2006">
      <mc:Choice Requires="x14">
        <control shapeId="14457" r:id="rId61" name="Option Button 121">
          <controlPr defaultSize="0" autoFill="0" autoLine="0" autoPict="0">
            <anchor moveWithCells="1">
              <from>
                <xdr:col>12</xdr:col>
                <xdr:colOff>209550</xdr:colOff>
                <xdr:row>20</xdr:row>
                <xdr:rowOff>228600</xdr:rowOff>
              </from>
              <to>
                <xdr:col>12</xdr:col>
                <xdr:colOff>514350</xdr:colOff>
                <xdr:row>20</xdr:row>
                <xdr:rowOff>476250</xdr:rowOff>
              </to>
            </anchor>
          </controlPr>
        </control>
      </mc:Choice>
    </mc:AlternateContent>
    <mc:AlternateContent xmlns:mc="http://schemas.openxmlformats.org/markup-compatibility/2006">
      <mc:Choice Requires="x14">
        <control shapeId="14458" r:id="rId62" name="Option Button 122">
          <controlPr defaultSize="0" autoFill="0" autoLine="0" autoPict="0">
            <anchor moveWithCells="1">
              <from>
                <xdr:col>15</xdr:col>
                <xdr:colOff>200025</xdr:colOff>
                <xdr:row>20</xdr:row>
                <xdr:rowOff>228600</xdr:rowOff>
              </from>
              <to>
                <xdr:col>15</xdr:col>
                <xdr:colOff>523875</xdr:colOff>
                <xdr:row>20</xdr:row>
                <xdr:rowOff>466725</xdr:rowOff>
              </to>
            </anchor>
          </controlPr>
        </control>
      </mc:Choice>
    </mc:AlternateContent>
    <mc:AlternateContent xmlns:mc="http://schemas.openxmlformats.org/markup-compatibility/2006">
      <mc:Choice Requires="x14">
        <control shapeId="14459" r:id="rId63" name="Option Button 123">
          <controlPr defaultSize="0" autoFill="0" autoLine="0" autoPict="0">
            <anchor moveWithCells="1">
              <from>
                <xdr:col>16</xdr:col>
                <xdr:colOff>200025</xdr:colOff>
                <xdr:row>20</xdr:row>
                <xdr:rowOff>228600</xdr:rowOff>
              </from>
              <to>
                <xdr:col>16</xdr:col>
                <xdr:colOff>523875</xdr:colOff>
                <xdr:row>20</xdr:row>
                <xdr:rowOff>466725</xdr:rowOff>
              </to>
            </anchor>
          </controlPr>
        </control>
      </mc:Choice>
    </mc:AlternateContent>
    <mc:AlternateContent xmlns:mc="http://schemas.openxmlformats.org/markup-compatibility/2006">
      <mc:Choice Requires="x14">
        <control shapeId="14460" r:id="rId64" name="Option Button 124">
          <controlPr defaultSize="0" autoFill="0" autoLine="0" autoPict="0">
            <anchor moveWithCells="1">
              <from>
                <xdr:col>17</xdr:col>
                <xdr:colOff>200025</xdr:colOff>
                <xdr:row>20</xdr:row>
                <xdr:rowOff>228600</xdr:rowOff>
              </from>
              <to>
                <xdr:col>17</xdr:col>
                <xdr:colOff>523875</xdr:colOff>
                <xdr:row>20</xdr:row>
                <xdr:rowOff>466725</xdr:rowOff>
              </to>
            </anchor>
          </controlPr>
        </control>
      </mc:Choice>
    </mc:AlternateContent>
    <mc:AlternateContent xmlns:mc="http://schemas.openxmlformats.org/markup-compatibility/2006">
      <mc:Choice Requires="x14">
        <control shapeId="14461" r:id="rId65" name="Option Button 125">
          <controlPr defaultSize="0" autoFill="0" autoLine="0" autoPict="0">
            <anchor moveWithCells="1">
              <from>
                <xdr:col>18</xdr:col>
                <xdr:colOff>200025</xdr:colOff>
                <xdr:row>20</xdr:row>
                <xdr:rowOff>228600</xdr:rowOff>
              </from>
              <to>
                <xdr:col>18</xdr:col>
                <xdr:colOff>523875</xdr:colOff>
                <xdr:row>20</xdr:row>
                <xdr:rowOff>466725</xdr:rowOff>
              </to>
            </anchor>
          </controlPr>
        </control>
      </mc:Choice>
    </mc:AlternateContent>
    <mc:AlternateContent xmlns:mc="http://schemas.openxmlformats.org/markup-compatibility/2006">
      <mc:Choice Requires="x14">
        <control shapeId="14462" r:id="rId66" name="Group Box 126">
          <controlPr defaultSize="0" autoFill="0" autoPict="0">
            <anchor moveWithCells="1">
              <from>
                <xdr:col>9</xdr:col>
                <xdr:colOff>0</xdr:colOff>
                <xdr:row>21</xdr:row>
                <xdr:rowOff>0</xdr:rowOff>
              </from>
              <to>
                <xdr:col>13</xdr:col>
                <xdr:colOff>0</xdr:colOff>
                <xdr:row>22</xdr:row>
                <xdr:rowOff>0</xdr:rowOff>
              </to>
            </anchor>
          </controlPr>
        </control>
      </mc:Choice>
    </mc:AlternateContent>
    <mc:AlternateContent xmlns:mc="http://schemas.openxmlformats.org/markup-compatibility/2006">
      <mc:Choice Requires="x14">
        <control shapeId="14463" r:id="rId67" name="Group Box 127">
          <controlPr defaultSize="0" autoFill="0" autoPict="0">
            <anchor moveWithCells="1">
              <from>
                <xdr:col>15</xdr:col>
                <xdr:colOff>0</xdr:colOff>
                <xdr:row>21</xdr:row>
                <xdr:rowOff>9525</xdr:rowOff>
              </from>
              <to>
                <xdr:col>19</xdr:col>
                <xdr:colOff>0</xdr:colOff>
                <xdr:row>22</xdr:row>
                <xdr:rowOff>0</xdr:rowOff>
              </to>
            </anchor>
          </controlPr>
        </control>
      </mc:Choice>
    </mc:AlternateContent>
    <mc:AlternateContent xmlns:mc="http://schemas.openxmlformats.org/markup-compatibility/2006">
      <mc:Choice Requires="x14">
        <control shapeId="14464" r:id="rId68" name="Option Button 128">
          <controlPr defaultSize="0" autoFill="0" autoLine="0" autoPict="0">
            <anchor moveWithCells="1">
              <from>
                <xdr:col>9</xdr:col>
                <xdr:colOff>219075</xdr:colOff>
                <xdr:row>21</xdr:row>
                <xdr:rowOff>200025</xdr:rowOff>
              </from>
              <to>
                <xdr:col>9</xdr:col>
                <xdr:colOff>523875</xdr:colOff>
                <xdr:row>21</xdr:row>
                <xdr:rowOff>447675</xdr:rowOff>
              </to>
            </anchor>
          </controlPr>
        </control>
      </mc:Choice>
    </mc:AlternateContent>
    <mc:AlternateContent xmlns:mc="http://schemas.openxmlformats.org/markup-compatibility/2006">
      <mc:Choice Requires="x14">
        <control shapeId="14465" r:id="rId69" name="Option Button 129">
          <controlPr defaultSize="0" autoFill="0" autoLine="0" autoPict="0">
            <anchor moveWithCells="1">
              <from>
                <xdr:col>10</xdr:col>
                <xdr:colOff>209550</xdr:colOff>
                <xdr:row>21</xdr:row>
                <xdr:rowOff>228600</xdr:rowOff>
              </from>
              <to>
                <xdr:col>10</xdr:col>
                <xdr:colOff>514350</xdr:colOff>
                <xdr:row>21</xdr:row>
                <xdr:rowOff>476250</xdr:rowOff>
              </to>
            </anchor>
          </controlPr>
        </control>
      </mc:Choice>
    </mc:AlternateContent>
    <mc:AlternateContent xmlns:mc="http://schemas.openxmlformats.org/markup-compatibility/2006">
      <mc:Choice Requires="x14">
        <control shapeId="14466" r:id="rId70" name="Option Button 130">
          <controlPr defaultSize="0" autoFill="0" autoLine="0" autoPict="0">
            <anchor moveWithCells="1">
              <from>
                <xdr:col>11</xdr:col>
                <xdr:colOff>209550</xdr:colOff>
                <xdr:row>21</xdr:row>
                <xdr:rowOff>228600</xdr:rowOff>
              </from>
              <to>
                <xdr:col>11</xdr:col>
                <xdr:colOff>514350</xdr:colOff>
                <xdr:row>21</xdr:row>
                <xdr:rowOff>476250</xdr:rowOff>
              </to>
            </anchor>
          </controlPr>
        </control>
      </mc:Choice>
    </mc:AlternateContent>
    <mc:AlternateContent xmlns:mc="http://schemas.openxmlformats.org/markup-compatibility/2006">
      <mc:Choice Requires="x14">
        <control shapeId="14467" r:id="rId71" name="Option Button 131">
          <controlPr defaultSize="0" autoFill="0" autoLine="0" autoPict="0">
            <anchor moveWithCells="1">
              <from>
                <xdr:col>12</xdr:col>
                <xdr:colOff>209550</xdr:colOff>
                <xdr:row>21</xdr:row>
                <xdr:rowOff>228600</xdr:rowOff>
              </from>
              <to>
                <xdr:col>12</xdr:col>
                <xdr:colOff>514350</xdr:colOff>
                <xdr:row>21</xdr:row>
                <xdr:rowOff>476250</xdr:rowOff>
              </to>
            </anchor>
          </controlPr>
        </control>
      </mc:Choice>
    </mc:AlternateContent>
    <mc:AlternateContent xmlns:mc="http://schemas.openxmlformats.org/markup-compatibility/2006">
      <mc:Choice Requires="x14">
        <control shapeId="14468" r:id="rId72" name="Option Button 132">
          <controlPr defaultSize="0" autoFill="0" autoLine="0" autoPict="0">
            <anchor moveWithCells="1">
              <from>
                <xdr:col>15</xdr:col>
                <xdr:colOff>200025</xdr:colOff>
                <xdr:row>21</xdr:row>
                <xdr:rowOff>228600</xdr:rowOff>
              </from>
              <to>
                <xdr:col>15</xdr:col>
                <xdr:colOff>523875</xdr:colOff>
                <xdr:row>21</xdr:row>
                <xdr:rowOff>466725</xdr:rowOff>
              </to>
            </anchor>
          </controlPr>
        </control>
      </mc:Choice>
    </mc:AlternateContent>
    <mc:AlternateContent xmlns:mc="http://schemas.openxmlformats.org/markup-compatibility/2006">
      <mc:Choice Requires="x14">
        <control shapeId="14469" r:id="rId73" name="Option Button 133">
          <controlPr defaultSize="0" autoFill="0" autoLine="0" autoPict="0">
            <anchor moveWithCells="1">
              <from>
                <xdr:col>16</xdr:col>
                <xdr:colOff>200025</xdr:colOff>
                <xdr:row>21</xdr:row>
                <xdr:rowOff>228600</xdr:rowOff>
              </from>
              <to>
                <xdr:col>16</xdr:col>
                <xdr:colOff>523875</xdr:colOff>
                <xdr:row>21</xdr:row>
                <xdr:rowOff>466725</xdr:rowOff>
              </to>
            </anchor>
          </controlPr>
        </control>
      </mc:Choice>
    </mc:AlternateContent>
    <mc:AlternateContent xmlns:mc="http://schemas.openxmlformats.org/markup-compatibility/2006">
      <mc:Choice Requires="x14">
        <control shapeId="14470" r:id="rId74" name="Option Button 134">
          <controlPr defaultSize="0" autoFill="0" autoLine="0" autoPict="0">
            <anchor moveWithCells="1">
              <from>
                <xdr:col>17</xdr:col>
                <xdr:colOff>200025</xdr:colOff>
                <xdr:row>21</xdr:row>
                <xdr:rowOff>228600</xdr:rowOff>
              </from>
              <to>
                <xdr:col>17</xdr:col>
                <xdr:colOff>523875</xdr:colOff>
                <xdr:row>21</xdr:row>
                <xdr:rowOff>466725</xdr:rowOff>
              </to>
            </anchor>
          </controlPr>
        </control>
      </mc:Choice>
    </mc:AlternateContent>
    <mc:AlternateContent xmlns:mc="http://schemas.openxmlformats.org/markup-compatibility/2006">
      <mc:Choice Requires="x14">
        <control shapeId="14471" r:id="rId75" name="Option Button 135">
          <controlPr defaultSize="0" autoFill="0" autoLine="0" autoPict="0">
            <anchor moveWithCells="1">
              <from>
                <xdr:col>18</xdr:col>
                <xdr:colOff>200025</xdr:colOff>
                <xdr:row>21</xdr:row>
                <xdr:rowOff>228600</xdr:rowOff>
              </from>
              <to>
                <xdr:col>18</xdr:col>
                <xdr:colOff>523875</xdr:colOff>
                <xdr:row>21</xdr:row>
                <xdr:rowOff>466725</xdr:rowOff>
              </to>
            </anchor>
          </controlPr>
        </control>
      </mc:Choice>
    </mc:AlternateContent>
    <mc:AlternateContent xmlns:mc="http://schemas.openxmlformats.org/markup-compatibility/2006">
      <mc:Choice Requires="x14">
        <control shapeId="14472" r:id="rId76" name="Group Box 136">
          <controlPr defaultSize="0" autoFill="0" autoPict="0">
            <anchor moveWithCells="1">
              <from>
                <xdr:col>9</xdr:col>
                <xdr:colOff>0</xdr:colOff>
                <xdr:row>22</xdr:row>
                <xdr:rowOff>0</xdr:rowOff>
              </from>
              <to>
                <xdr:col>13</xdr:col>
                <xdr:colOff>9525</xdr:colOff>
                <xdr:row>22</xdr:row>
                <xdr:rowOff>752475</xdr:rowOff>
              </to>
            </anchor>
          </controlPr>
        </control>
      </mc:Choice>
    </mc:AlternateContent>
    <mc:AlternateContent xmlns:mc="http://schemas.openxmlformats.org/markup-compatibility/2006">
      <mc:Choice Requires="x14">
        <control shapeId="14473" r:id="rId77" name="Group Box 137">
          <controlPr defaultSize="0" autoFill="0" autoPict="0">
            <anchor moveWithCells="1">
              <from>
                <xdr:col>14</xdr:col>
                <xdr:colOff>361950</xdr:colOff>
                <xdr:row>22</xdr:row>
                <xdr:rowOff>0</xdr:rowOff>
              </from>
              <to>
                <xdr:col>19</xdr:col>
                <xdr:colOff>9525</xdr:colOff>
                <xdr:row>22</xdr:row>
                <xdr:rowOff>742950</xdr:rowOff>
              </to>
            </anchor>
          </controlPr>
        </control>
      </mc:Choice>
    </mc:AlternateContent>
    <mc:AlternateContent xmlns:mc="http://schemas.openxmlformats.org/markup-compatibility/2006">
      <mc:Choice Requires="x14">
        <control shapeId="14474" r:id="rId78" name="Option Button 138">
          <controlPr defaultSize="0" autoFill="0" autoLine="0" autoPict="0">
            <anchor moveWithCells="1">
              <from>
                <xdr:col>9</xdr:col>
                <xdr:colOff>209550</xdr:colOff>
                <xdr:row>22</xdr:row>
                <xdr:rowOff>228600</xdr:rowOff>
              </from>
              <to>
                <xdr:col>9</xdr:col>
                <xdr:colOff>514350</xdr:colOff>
                <xdr:row>22</xdr:row>
                <xdr:rowOff>476250</xdr:rowOff>
              </to>
            </anchor>
          </controlPr>
        </control>
      </mc:Choice>
    </mc:AlternateContent>
    <mc:AlternateContent xmlns:mc="http://schemas.openxmlformats.org/markup-compatibility/2006">
      <mc:Choice Requires="x14">
        <control shapeId="14475" r:id="rId79" name="Option Button 139">
          <controlPr defaultSize="0" autoFill="0" autoLine="0" autoPict="0">
            <anchor moveWithCells="1">
              <from>
                <xdr:col>10</xdr:col>
                <xdr:colOff>209550</xdr:colOff>
                <xdr:row>22</xdr:row>
                <xdr:rowOff>228600</xdr:rowOff>
              </from>
              <to>
                <xdr:col>10</xdr:col>
                <xdr:colOff>514350</xdr:colOff>
                <xdr:row>22</xdr:row>
                <xdr:rowOff>476250</xdr:rowOff>
              </to>
            </anchor>
          </controlPr>
        </control>
      </mc:Choice>
    </mc:AlternateContent>
    <mc:AlternateContent xmlns:mc="http://schemas.openxmlformats.org/markup-compatibility/2006">
      <mc:Choice Requires="x14">
        <control shapeId="14476" r:id="rId80" name="Option Button 140">
          <controlPr defaultSize="0" autoFill="0" autoLine="0" autoPict="0">
            <anchor moveWithCells="1">
              <from>
                <xdr:col>11</xdr:col>
                <xdr:colOff>209550</xdr:colOff>
                <xdr:row>22</xdr:row>
                <xdr:rowOff>228600</xdr:rowOff>
              </from>
              <to>
                <xdr:col>11</xdr:col>
                <xdr:colOff>514350</xdr:colOff>
                <xdr:row>22</xdr:row>
                <xdr:rowOff>476250</xdr:rowOff>
              </to>
            </anchor>
          </controlPr>
        </control>
      </mc:Choice>
    </mc:AlternateContent>
    <mc:AlternateContent xmlns:mc="http://schemas.openxmlformats.org/markup-compatibility/2006">
      <mc:Choice Requires="x14">
        <control shapeId="14477" r:id="rId81" name="Option Button 141">
          <controlPr defaultSize="0" autoFill="0" autoLine="0" autoPict="0">
            <anchor moveWithCells="1">
              <from>
                <xdr:col>12</xdr:col>
                <xdr:colOff>209550</xdr:colOff>
                <xdr:row>22</xdr:row>
                <xdr:rowOff>228600</xdr:rowOff>
              </from>
              <to>
                <xdr:col>12</xdr:col>
                <xdr:colOff>514350</xdr:colOff>
                <xdr:row>22</xdr:row>
                <xdr:rowOff>476250</xdr:rowOff>
              </to>
            </anchor>
          </controlPr>
        </control>
      </mc:Choice>
    </mc:AlternateContent>
    <mc:AlternateContent xmlns:mc="http://schemas.openxmlformats.org/markup-compatibility/2006">
      <mc:Choice Requires="x14">
        <control shapeId="14478" r:id="rId82" name="Option Button 142">
          <controlPr defaultSize="0" autoFill="0" autoLine="0" autoPict="0">
            <anchor moveWithCells="1">
              <from>
                <xdr:col>15</xdr:col>
                <xdr:colOff>200025</xdr:colOff>
                <xdr:row>22</xdr:row>
                <xdr:rowOff>228600</xdr:rowOff>
              </from>
              <to>
                <xdr:col>15</xdr:col>
                <xdr:colOff>523875</xdr:colOff>
                <xdr:row>22</xdr:row>
                <xdr:rowOff>466725</xdr:rowOff>
              </to>
            </anchor>
          </controlPr>
        </control>
      </mc:Choice>
    </mc:AlternateContent>
    <mc:AlternateContent xmlns:mc="http://schemas.openxmlformats.org/markup-compatibility/2006">
      <mc:Choice Requires="x14">
        <control shapeId="14479" r:id="rId83" name="Option Button 143">
          <controlPr defaultSize="0" autoFill="0" autoLine="0" autoPict="0">
            <anchor moveWithCells="1">
              <from>
                <xdr:col>16</xdr:col>
                <xdr:colOff>200025</xdr:colOff>
                <xdr:row>22</xdr:row>
                <xdr:rowOff>228600</xdr:rowOff>
              </from>
              <to>
                <xdr:col>16</xdr:col>
                <xdr:colOff>523875</xdr:colOff>
                <xdr:row>22</xdr:row>
                <xdr:rowOff>466725</xdr:rowOff>
              </to>
            </anchor>
          </controlPr>
        </control>
      </mc:Choice>
    </mc:AlternateContent>
    <mc:AlternateContent xmlns:mc="http://schemas.openxmlformats.org/markup-compatibility/2006">
      <mc:Choice Requires="x14">
        <control shapeId="14480" r:id="rId84" name="Option Button 144">
          <controlPr defaultSize="0" autoFill="0" autoLine="0" autoPict="0">
            <anchor moveWithCells="1">
              <from>
                <xdr:col>17</xdr:col>
                <xdr:colOff>200025</xdr:colOff>
                <xdr:row>22</xdr:row>
                <xdr:rowOff>228600</xdr:rowOff>
              </from>
              <to>
                <xdr:col>17</xdr:col>
                <xdr:colOff>523875</xdr:colOff>
                <xdr:row>22</xdr:row>
                <xdr:rowOff>466725</xdr:rowOff>
              </to>
            </anchor>
          </controlPr>
        </control>
      </mc:Choice>
    </mc:AlternateContent>
    <mc:AlternateContent xmlns:mc="http://schemas.openxmlformats.org/markup-compatibility/2006">
      <mc:Choice Requires="x14">
        <control shapeId="14481" r:id="rId85" name="Option Button 145">
          <controlPr defaultSize="0" autoFill="0" autoLine="0" autoPict="0">
            <anchor moveWithCells="1">
              <from>
                <xdr:col>18</xdr:col>
                <xdr:colOff>200025</xdr:colOff>
                <xdr:row>22</xdr:row>
                <xdr:rowOff>228600</xdr:rowOff>
              </from>
              <to>
                <xdr:col>18</xdr:col>
                <xdr:colOff>523875</xdr:colOff>
                <xdr:row>22</xdr:row>
                <xdr:rowOff>466725</xdr:rowOff>
              </to>
            </anchor>
          </controlPr>
        </control>
      </mc:Choice>
    </mc:AlternateContent>
    <mc:AlternateContent xmlns:mc="http://schemas.openxmlformats.org/markup-compatibility/2006">
      <mc:Choice Requires="x14">
        <control shapeId="14482" r:id="rId86" name="Group Box 146">
          <controlPr defaultSize="0" autoFill="0" autoPict="0">
            <anchor moveWithCells="1">
              <from>
                <xdr:col>9</xdr:col>
                <xdr:colOff>0</xdr:colOff>
                <xdr:row>23</xdr:row>
                <xdr:rowOff>0</xdr:rowOff>
              </from>
              <to>
                <xdr:col>13</xdr:col>
                <xdr:colOff>0</xdr:colOff>
                <xdr:row>24</xdr:row>
                <xdr:rowOff>0</xdr:rowOff>
              </to>
            </anchor>
          </controlPr>
        </control>
      </mc:Choice>
    </mc:AlternateContent>
    <mc:AlternateContent xmlns:mc="http://schemas.openxmlformats.org/markup-compatibility/2006">
      <mc:Choice Requires="x14">
        <control shapeId="14483" r:id="rId87" name="Group Box 147">
          <controlPr defaultSize="0" autoFill="0" autoPict="0">
            <anchor moveWithCells="1">
              <from>
                <xdr:col>14</xdr:col>
                <xdr:colOff>361950</xdr:colOff>
                <xdr:row>23</xdr:row>
                <xdr:rowOff>0</xdr:rowOff>
              </from>
              <to>
                <xdr:col>19</xdr:col>
                <xdr:colOff>9525</xdr:colOff>
                <xdr:row>24</xdr:row>
                <xdr:rowOff>0</xdr:rowOff>
              </to>
            </anchor>
          </controlPr>
        </control>
      </mc:Choice>
    </mc:AlternateContent>
    <mc:AlternateContent xmlns:mc="http://schemas.openxmlformats.org/markup-compatibility/2006">
      <mc:Choice Requires="x14">
        <control shapeId="14484" r:id="rId88" name="Option Button 148">
          <controlPr defaultSize="0" autoFill="0" autoLine="0" autoPict="0">
            <anchor moveWithCells="1">
              <from>
                <xdr:col>9</xdr:col>
                <xdr:colOff>209550</xdr:colOff>
                <xdr:row>23</xdr:row>
                <xdr:rowOff>314325</xdr:rowOff>
              </from>
              <to>
                <xdr:col>9</xdr:col>
                <xdr:colOff>514350</xdr:colOff>
                <xdr:row>23</xdr:row>
                <xdr:rowOff>561975</xdr:rowOff>
              </to>
            </anchor>
          </controlPr>
        </control>
      </mc:Choice>
    </mc:AlternateContent>
    <mc:AlternateContent xmlns:mc="http://schemas.openxmlformats.org/markup-compatibility/2006">
      <mc:Choice Requires="x14">
        <control shapeId="14485" r:id="rId89" name="Option Button 149">
          <controlPr defaultSize="0" autoFill="0" autoLine="0" autoPict="0">
            <anchor moveWithCells="1">
              <from>
                <xdr:col>10</xdr:col>
                <xdr:colOff>209550</xdr:colOff>
                <xdr:row>23</xdr:row>
                <xdr:rowOff>314325</xdr:rowOff>
              </from>
              <to>
                <xdr:col>10</xdr:col>
                <xdr:colOff>514350</xdr:colOff>
                <xdr:row>23</xdr:row>
                <xdr:rowOff>561975</xdr:rowOff>
              </to>
            </anchor>
          </controlPr>
        </control>
      </mc:Choice>
    </mc:AlternateContent>
    <mc:AlternateContent xmlns:mc="http://schemas.openxmlformats.org/markup-compatibility/2006">
      <mc:Choice Requires="x14">
        <control shapeId="14486" r:id="rId90" name="Option Button 150">
          <controlPr defaultSize="0" autoFill="0" autoLine="0" autoPict="0">
            <anchor moveWithCells="1">
              <from>
                <xdr:col>11</xdr:col>
                <xdr:colOff>209550</xdr:colOff>
                <xdr:row>23</xdr:row>
                <xdr:rowOff>314325</xdr:rowOff>
              </from>
              <to>
                <xdr:col>11</xdr:col>
                <xdr:colOff>514350</xdr:colOff>
                <xdr:row>23</xdr:row>
                <xdr:rowOff>561975</xdr:rowOff>
              </to>
            </anchor>
          </controlPr>
        </control>
      </mc:Choice>
    </mc:AlternateContent>
    <mc:AlternateContent xmlns:mc="http://schemas.openxmlformats.org/markup-compatibility/2006">
      <mc:Choice Requires="x14">
        <control shapeId="14487" r:id="rId91" name="Option Button 151">
          <controlPr defaultSize="0" autoFill="0" autoLine="0" autoPict="0">
            <anchor moveWithCells="1">
              <from>
                <xdr:col>12</xdr:col>
                <xdr:colOff>209550</xdr:colOff>
                <xdr:row>23</xdr:row>
                <xdr:rowOff>314325</xdr:rowOff>
              </from>
              <to>
                <xdr:col>12</xdr:col>
                <xdr:colOff>514350</xdr:colOff>
                <xdr:row>23</xdr:row>
                <xdr:rowOff>561975</xdr:rowOff>
              </to>
            </anchor>
          </controlPr>
        </control>
      </mc:Choice>
    </mc:AlternateContent>
    <mc:AlternateContent xmlns:mc="http://schemas.openxmlformats.org/markup-compatibility/2006">
      <mc:Choice Requires="x14">
        <control shapeId="14488" r:id="rId92" name="Option Button 152">
          <controlPr defaultSize="0" autoFill="0" autoLine="0" autoPict="0">
            <anchor moveWithCells="1">
              <from>
                <xdr:col>15</xdr:col>
                <xdr:colOff>200025</xdr:colOff>
                <xdr:row>23</xdr:row>
                <xdr:rowOff>228600</xdr:rowOff>
              </from>
              <to>
                <xdr:col>15</xdr:col>
                <xdr:colOff>523875</xdr:colOff>
                <xdr:row>23</xdr:row>
                <xdr:rowOff>466725</xdr:rowOff>
              </to>
            </anchor>
          </controlPr>
        </control>
      </mc:Choice>
    </mc:AlternateContent>
    <mc:AlternateContent xmlns:mc="http://schemas.openxmlformats.org/markup-compatibility/2006">
      <mc:Choice Requires="x14">
        <control shapeId="14489" r:id="rId93" name="Option Button 153">
          <controlPr defaultSize="0" autoFill="0" autoLine="0" autoPict="0">
            <anchor moveWithCells="1">
              <from>
                <xdr:col>16</xdr:col>
                <xdr:colOff>200025</xdr:colOff>
                <xdr:row>23</xdr:row>
                <xdr:rowOff>228600</xdr:rowOff>
              </from>
              <to>
                <xdr:col>16</xdr:col>
                <xdr:colOff>523875</xdr:colOff>
                <xdr:row>23</xdr:row>
                <xdr:rowOff>466725</xdr:rowOff>
              </to>
            </anchor>
          </controlPr>
        </control>
      </mc:Choice>
    </mc:AlternateContent>
    <mc:AlternateContent xmlns:mc="http://schemas.openxmlformats.org/markup-compatibility/2006">
      <mc:Choice Requires="x14">
        <control shapeId="14490" r:id="rId94" name="Option Button 154">
          <controlPr defaultSize="0" autoFill="0" autoLine="0" autoPict="0">
            <anchor moveWithCells="1">
              <from>
                <xdr:col>17</xdr:col>
                <xdr:colOff>200025</xdr:colOff>
                <xdr:row>23</xdr:row>
                <xdr:rowOff>228600</xdr:rowOff>
              </from>
              <to>
                <xdr:col>17</xdr:col>
                <xdr:colOff>523875</xdr:colOff>
                <xdr:row>23</xdr:row>
                <xdr:rowOff>466725</xdr:rowOff>
              </to>
            </anchor>
          </controlPr>
        </control>
      </mc:Choice>
    </mc:AlternateContent>
    <mc:AlternateContent xmlns:mc="http://schemas.openxmlformats.org/markup-compatibility/2006">
      <mc:Choice Requires="x14">
        <control shapeId="14491" r:id="rId95" name="Option Button 155">
          <controlPr defaultSize="0" autoFill="0" autoLine="0" autoPict="0">
            <anchor moveWithCells="1">
              <from>
                <xdr:col>18</xdr:col>
                <xdr:colOff>200025</xdr:colOff>
                <xdr:row>23</xdr:row>
                <xdr:rowOff>228600</xdr:rowOff>
              </from>
              <to>
                <xdr:col>18</xdr:col>
                <xdr:colOff>523875</xdr:colOff>
                <xdr:row>23</xdr:row>
                <xdr:rowOff>466725</xdr:rowOff>
              </to>
            </anchor>
          </controlPr>
        </control>
      </mc:Choice>
    </mc:AlternateContent>
    <mc:AlternateContent xmlns:mc="http://schemas.openxmlformats.org/markup-compatibility/2006">
      <mc:Choice Requires="x14">
        <control shapeId="14492" r:id="rId96" name="Group Box 156">
          <controlPr defaultSize="0" autoFill="0" autoPict="0">
            <anchor moveWithCells="1">
              <from>
                <xdr:col>9</xdr:col>
                <xdr:colOff>0</xdr:colOff>
                <xdr:row>24</xdr:row>
                <xdr:rowOff>0</xdr:rowOff>
              </from>
              <to>
                <xdr:col>12</xdr:col>
                <xdr:colOff>609600</xdr:colOff>
                <xdr:row>25</xdr:row>
                <xdr:rowOff>0</xdr:rowOff>
              </to>
            </anchor>
          </controlPr>
        </control>
      </mc:Choice>
    </mc:AlternateContent>
    <mc:AlternateContent xmlns:mc="http://schemas.openxmlformats.org/markup-compatibility/2006">
      <mc:Choice Requires="x14">
        <control shapeId="14493" r:id="rId97" name="Group Box 157">
          <controlPr defaultSize="0" autoFill="0" autoPict="0">
            <anchor moveWithCells="1">
              <from>
                <xdr:col>14</xdr:col>
                <xdr:colOff>361950</xdr:colOff>
                <xdr:row>24</xdr:row>
                <xdr:rowOff>0</xdr:rowOff>
              </from>
              <to>
                <xdr:col>19</xdr:col>
                <xdr:colOff>9525</xdr:colOff>
                <xdr:row>25</xdr:row>
                <xdr:rowOff>0</xdr:rowOff>
              </to>
            </anchor>
          </controlPr>
        </control>
      </mc:Choice>
    </mc:AlternateContent>
    <mc:AlternateContent xmlns:mc="http://schemas.openxmlformats.org/markup-compatibility/2006">
      <mc:Choice Requires="x14">
        <control shapeId="14494" r:id="rId98" name="Option Button 158">
          <controlPr defaultSize="0" autoFill="0" autoLine="0" autoPict="0">
            <anchor moveWithCells="1">
              <from>
                <xdr:col>9</xdr:col>
                <xdr:colOff>209550</xdr:colOff>
                <xdr:row>24</xdr:row>
                <xdr:rowOff>276225</xdr:rowOff>
              </from>
              <to>
                <xdr:col>9</xdr:col>
                <xdr:colOff>514350</xdr:colOff>
                <xdr:row>24</xdr:row>
                <xdr:rowOff>523875</xdr:rowOff>
              </to>
            </anchor>
          </controlPr>
        </control>
      </mc:Choice>
    </mc:AlternateContent>
    <mc:AlternateContent xmlns:mc="http://schemas.openxmlformats.org/markup-compatibility/2006">
      <mc:Choice Requires="x14">
        <control shapeId="14495" r:id="rId99" name="Option Button 159">
          <controlPr defaultSize="0" autoFill="0" autoLine="0" autoPict="0">
            <anchor moveWithCells="1">
              <from>
                <xdr:col>10</xdr:col>
                <xdr:colOff>209550</xdr:colOff>
                <xdr:row>24</xdr:row>
                <xdr:rowOff>276225</xdr:rowOff>
              </from>
              <to>
                <xdr:col>10</xdr:col>
                <xdr:colOff>514350</xdr:colOff>
                <xdr:row>24</xdr:row>
                <xdr:rowOff>523875</xdr:rowOff>
              </to>
            </anchor>
          </controlPr>
        </control>
      </mc:Choice>
    </mc:AlternateContent>
    <mc:AlternateContent xmlns:mc="http://schemas.openxmlformats.org/markup-compatibility/2006">
      <mc:Choice Requires="x14">
        <control shapeId="14496" r:id="rId100" name="Option Button 160">
          <controlPr defaultSize="0" autoFill="0" autoLine="0" autoPict="0">
            <anchor moveWithCells="1">
              <from>
                <xdr:col>11</xdr:col>
                <xdr:colOff>209550</xdr:colOff>
                <xdr:row>24</xdr:row>
                <xdr:rowOff>276225</xdr:rowOff>
              </from>
              <to>
                <xdr:col>11</xdr:col>
                <xdr:colOff>514350</xdr:colOff>
                <xdr:row>24</xdr:row>
                <xdr:rowOff>523875</xdr:rowOff>
              </to>
            </anchor>
          </controlPr>
        </control>
      </mc:Choice>
    </mc:AlternateContent>
    <mc:AlternateContent xmlns:mc="http://schemas.openxmlformats.org/markup-compatibility/2006">
      <mc:Choice Requires="x14">
        <control shapeId="14497" r:id="rId101" name="Option Button 161">
          <controlPr defaultSize="0" autoFill="0" autoLine="0" autoPict="0">
            <anchor moveWithCells="1">
              <from>
                <xdr:col>12</xdr:col>
                <xdr:colOff>209550</xdr:colOff>
                <xdr:row>24</xdr:row>
                <xdr:rowOff>276225</xdr:rowOff>
              </from>
              <to>
                <xdr:col>12</xdr:col>
                <xdr:colOff>514350</xdr:colOff>
                <xdr:row>24</xdr:row>
                <xdr:rowOff>523875</xdr:rowOff>
              </to>
            </anchor>
          </controlPr>
        </control>
      </mc:Choice>
    </mc:AlternateContent>
    <mc:AlternateContent xmlns:mc="http://schemas.openxmlformats.org/markup-compatibility/2006">
      <mc:Choice Requires="x14">
        <control shapeId="14498" r:id="rId102" name="Option Button 162">
          <controlPr defaultSize="0" autoFill="0" autoLine="0" autoPict="0">
            <anchor moveWithCells="1">
              <from>
                <xdr:col>15</xdr:col>
                <xdr:colOff>200025</xdr:colOff>
                <xdr:row>24</xdr:row>
                <xdr:rowOff>228600</xdr:rowOff>
              </from>
              <to>
                <xdr:col>15</xdr:col>
                <xdr:colOff>523875</xdr:colOff>
                <xdr:row>24</xdr:row>
                <xdr:rowOff>466725</xdr:rowOff>
              </to>
            </anchor>
          </controlPr>
        </control>
      </mc:Choice>
    </mc:AlternateContent>
    <mc:AlternateContent xmlns:mc="http://schemas.openxmlformats.org/markup-compatibility/2006">
      <mc:Choice Requires="x14">
        <control shapeId="14499" r:id="rId103" name="Option Button 163">
          <controlPr defaultSize="0" autoFill="0" autoLine="0" autoPict="0">
            <anchor moveWithCells="1">
              <from>
                <xdr:col>16</xdr:col>
                <xdr:colOff>200025</xdr:colOff>
                <xdr:row>24</xdr:row>
                <xdr:rowOff>228600</xdr:rowOff>
              </from>
              <to>
                <xdr:col>16</xdr:col>
                <xdr:colOff>523875</xdr:colOff>
                <xdr:row>24</xdr:row>
                <xdr:rowOff>466725</xdr:rowOff>
              </to>
            </anchor>
          </controlPr>
        </control>
      </mc:Choice>
    </mc:AlternateContent>
    <mc:AlternateContent xmlns:mc="http://schemas.openxmlformats.org/markup-compatibility/2006">
      <mc:Choice Requires="x14">
        <control shapeId="14500" r:id="rId104" name="Option Button 164">
          <controlPr defaultSize="0" autoFill="0" autoLine="0" autoPict="0">
            <anchor moveWithCells="1">
              <from>
                <xdr:col>17</xdr:col>
                <xdr:colOff>200025</xdr:colOff>
                <xdr:row>24</xdr:row>
                <xdr:rowOff>228600</xdr:rowOff>
              </from>
              <to>
                <xdr:col>17</xdr:col>
                <xdr:colOff>523875</xdr:colOff>
                <xdr:row>24</xdr:row>
                <xdr:rowOff>466725</xdr:rowOff>
              </to>
            </anchor>
          </controlPr>
        </control>
      </mc:Choice>
    </mc:AlternateContent>
    <mc:AlternateContent xmlns:mc="http://schemas.openxmlformats.org/markup-compatibility/2006">
      <mc:Choice Requires="x14">
        <control shapeId="14501" r:id="rId105" name="Option Button 165">
          <controlPr defaultSize="0" autoFill="0" autoLine="0" autoPict="0">
            <anchor moveWithCells="1">
              <from>
                <xdr:col>18</xdr:col>
                <xdr:colOff>200025</xdr:colOff>
                <xdr:row>24</xdr:row>
                <xdr:rowOff>228600</xdr:rowOff>
              </from>
              <to>
                <xdr:col>18</xdr:col>
                <xdr:colOff>523875</xdr:colOff>
                <xdr:row>24</xdr:row>
                <xdr:rowOff>466725</xdr:rowOff>
              </to>
            </anchor>
          </controlPr>
        </control>
      </mc:Choice>
    </mc:AlternateContent>
    <mc:AlternateContent xmlns:mc="http://schemas.openxmlformats.org/markup-compatibility/2006">
      <mc:Choice Requires="x14">
        <control shapeId="14502" r:id="rId106" name="Group Box 166">
          <controlPr defaultSize="0" autoFill="0" autoPict="0">
            <anchor moveWithCells="1">
              <from>
                <xdr:col>9</xdr:col>
                <xdr:colOff>0</xdr:colOff>
                <xdr:row>25</xdr:row>
                <xdr:rowOff>0</xdr:rowOff>
              </from>
              <to>
                <xdr:col>12</xdr:col>
                <xdr:colOff>609600</xdr:colOff>
                <xdr:row>26</xdr:row>
                <xdr:rowOff>9525</xdr:rowOff>
              </to>
            </anchor>
          </controlPr>
        </control>
      </mc:Choice>
    </mc:AlternateContent>
    <mc:AlternateContent xmlns:mc="http://schemas.openxmlformats.org/markup-compatibility/2006">
      <mc:Choice Requires="x14">
        <control shapeId="14503" r:id="rId107" name="Group Box 167">
          <controlPr defaultSize="0" autoFill="0" autoPict="0">
            <anchor moveWithCells="1">
              <from>
                <xdr:col>14</xdr:col>
                <xdr:colOff>361950</xdr:colOff>
                <xdr:row>24</xdr:row>
                <xdr:rowOff>819150</xdr:rowOff>
              </from>
              <to>
                <xdr:col>19</xdr:col>
                <xdr:colOff>9525</xdr:colOff>
                <xdr:row>26</xdr:row>
                <xdr:rowOff>0</xdr:rowOff>
              </to>
            </anchor>
          </controlPr>
        </control>
      </mc:Choice>
    </mc:AlternateContent>
    <mc:AlternateContent xmlns:mc="http://schemas.openxmlformats.org/markup-compatibility/2006">
      <mc:Choice Requires="x14">
        <control shapeId="14504" r:id="rId108" name="Option Button 168">
          <controlPr defaultSize="0" autoFill="0" autoLine="0" autoPict="0">
            <anchor moveWithCells="1">
              <from>
                <xdr:col>9</xdr:col>
                <xdr:colOff>209550</xdr:colOff>
                <xdr:row>25</xdr:row>
                <xdr:rowOff>314325</xdr:rowOff>
              </from>
              <to>
                <xdr:col>9</xdr:col>
                <xdr:colOff>514350</xdr:colOff>
                <xdr:row>25</xdr:row>
                <xdr:rowOff>561975</xdr:rowOff>
              </to>
            </anchor>
          </controlPr>
        </control>
      </mc:Choice>
    </mc:AlternateContent>
    <mc:AlternateContent xmlns:mc="http://schemas.openxmlformats.org/markup-compatibility/2006">
      <mc:Choice Requires="x14">
        <control shapeId="14505" r:id="rId109" name="Option Button 169">
          <controlPr defaultSize="0" autoFill="0" autoLine="0" autoPict="0">
            <anchor moveWithCells="1">
              <from>
                <xdr:col>10</xdr:col>
                <xdr:colOff>209550</xdr:colOff>
                <xdr:row>25</xdr:row>
                <xdr:rowOff>314325</xdr:rowOff>
              </from>
              <to>
                <xdr:col>10</xdr:col>
                <xdr:colOff>514350</xdr:colOff>
                <xdr:row>25</xdr:row>
                <xdr:rowOff>561975</xdr:rowOff>
              </to>
            </anchor>
          </controlPr>
        </control>
      </mc:Choice>
    </mc:AlternateContent>
    <mc:AlternateContent xmlns:mc="http://schemas.openxmlformats.org/markup-compatibility/2006">
      <mc:Choice Requires="x14">
        <control shapeId="14506" r:id="rId110" name="Option Button 170">
          <controlPr defaultSize="0" autoFill="0" autoLine="0" autoPict="0">
            <anchor moveWithCells="1">
              <from>
                <xdr:col>11</xdr:col>
                <xdr:colOff>209550</xdr:colOff>
                <xdr:row>25</xdr:row>
                <xdr:rowOff>314325</xdr:rowOff>
              </from>
              <to>
                <xdr:col>11</xdr:col>
                <xdr:colOff>514350</xdr:colOff>
                <xdr:row>25</xdr:row>
                <xdr:rowOff>561975</xdr:rowOff>
              </to>
            </anchor>
          </controlPr>
        </control>
      </mc:Choice>
    </mc:AlternateContent>
    <mc:AlternateContent xmlns:mc="http://schemas.openxmlformats.org/markup-compatibility/2006">
      <mc:Choice Requires="x14">
        <control shapeId="14507" r:id="rId111" name="Option Button 171">
          <controlPr defaultSize="0" autoFill="0" autoLine="0" autoPict="0">
            <anchor moveWithCells="1">
              <from>
                <xdr:col>12</xdr:col>
                <xdr:colOff>209550</xdr:colOff>
                <xdr:row>25</xdr:row>
                <xdr:rowOff>314325</xdr:rowOff>
              </from>
              <to>
                <xdr:col>12</xdr:col>
                <xdr:colOff>514350</xdr:colOff>
                <xdr:row>25</xdr:row>
                <xdr:rowOff>561975</xdr:rowOff>
              </to>
            </anchor>
          </controlPr>
        </control>
      </mc:Choice>
    </mc:AlternateContent>
    <mc:AlternateContent xmlns:mc="http://schemas.openxmlformats.org/markup-compatibility/2006">
      <mc:Choice Requires="x14">
        <control shapeId="14508" r:id="rId112" name="Option Button 172">
          <controlPr defaultSize="0" autoFill="0" autoLine="0" autoPict="0">
            <anchor moveWithCells="1">
              <from>
                <xdr:col>15</xdr:col>
                <xdr:colOff>200025</xdr:colOff>
                <xdr:row>25</xdr:row>
                <xdr:rowOff>228600</xdr:rowOff>
              </from>
              <to>
                <xdr:col>15</xdr:col>
                <xdr:colOff>523875</xdr:colOff>
                <xdr:row>25</xdr:row>
                <xdr:rowOff>466725</xdr:rowOff>
              </to>
            </anchor>
          </controlPr>
        </control>
      </mc:Choice>
    </mc:AlternateContent>
    <mc:AlternateContent xmlns:mc="http://schemas.openxmlformats.org/markup-compatibility/2006">
      <mc:Choice Requires="x14">
        <control shapeId="14509" r:id="rId113" name="Option Button 173">
          <controlPr defaultSize="0" autoFill="0" autoLine="0" autoPict="0">
            <anchor moveWithCells="1">
              <from>
                <xdr:col>16</xdr:col>
                <xdr:colOff>200025</xdr:colOff>
                <xdr:row>25</xdr:row>
                <xdr:rowOff>228600</xdr:rowOff>
              </from>
              <to>
                <xdr:col>16</xdr:col>
                <xdr:colOff>523875</xdr:colOff>
                <xdr:row>25</xdr:row>
                <xdr:rowOff>466725</xdr:rowOff>
              </to>
            </anchor>
          </controlPr>
        </control>
      </mc:Choice>
    </mc:AlternateContent>
    <mc:AlternateContent xmlns:mc="http://schemas.openxmlformats.org/markup-compatibility/2006">
      <mc:Choice Requires="x14">
        <control shapeId="14510" r:id="rId114" name="Option Button 174">
          <controlPr defaultSize="0" autoFill="0" autoLine="0" autoPict="0">
            <anchor moveWithCells="1">
              <from>
                <xdr:col>17</xdr:col>
                <xdr:colOff>200025</xdr:colOff>
                <xdr:row>25</xdr:row>
                <xdr:rowOff>228600</xdr:rowOff>
              </from>
              <to>
                <xdr:col>17</xdr:col>
                <xdr:colOff>523875</xdr:colOff>
                <xdr:row>25</xdr:row>
                <xdr:rowOff>466725</xdr:rowOff>
              </to>
            </anchor>
          </controlPr>
        </control>
      </mc:Choice>
    </mc:AlternateContent>
    <mc:AlternateContent xmlns:mc="http://schemas.openxmlformats.org/markup-compatibility/2006">
      <mc:Choice Requires="x14">
        <control shapeId="14511" r:id="rId115" name="Option Button 175">
          <controlPr defaultSize="0" autoFill="0" autoLine="0" autoPict="0">
            <anchor moveWithCells="1">
              <from>
                <xdr:col>18</xdr:col>
                <xdr:colOff>200025</xdr:colOff>
                <xdr:row>25</xdr:row>
                <xdr:rowOff>228600</xdr:rowOff>
              </from>
              <to>
                <xdr:col>18</xdr:col>
                <xdr:colOff>523875</xdr:colOff>
                <xdr:row>25</xdr:row>
                <xdr:rowOff>466725</xdr:rowOff>
              </to>
            </anchor>
          </controlPr>
        </control>
      </mc:Choice>
    </mc:AlternateContent>
    <mc:AlternateContent xmlns:mc="http://schemas.openxmlformats.org/markup-compatibility/2006">
      <mc:Choice Requires="x14">
        <control shapeId="14512" r:id="rId116" name="Group Box 176">
          <controlPr defaultSize="0" autoFill="0" autoPict="0">
            <anchor moveWithCells="1">
              <from>
                <xdr:col>9</xdr:col>
                <xdr:colOff>0</xdr:colOff>
                <xdr:row>26</xdr:row>
                <xdr:rowOff>0</xdr:rowOff>
              </from>
              <to>
                <xdr:col>13</xdr:col>
                <xdr:colOff>0</xdr:colOff>
                <xdr:row>27</xdr:row>
                <xdr:rowOff>0</xdr:rowOff>
              </to>
            </anchor>
          </controlPr>
        </control>
      </mc:Choice>
    </mc:AlternateContent>
    <mc:AlternateContent xmlns:mc="http://schemas.openxmlformats.org/markup-compatibility/2006">
      <mc:Choice Requires="x14">
        <control shapeId="14513" r:id="rId117" name="Group Box 177">
          <controlPr defaultSize="0" autoFill="0" autoPict="0">
            <anchor moveWithCells="1">
              <from>
                <xdr:col>14</xdr:col>
                <xdr:colOff>361950</xdr:colOff>
                <xdr:row>25</xdr:row>
                <xdr:rowOff>923925</xdr:rowOff>
              </from>
              <to>
                <xdr:col>19</xdr:col>
                <xdr:colOff>9525</xdr:colOff>
                <xdr:row>26</xdr:row>
                <xdr:rowOff>857250</xdr:rowOff>
              </to>
            </anchor>
          </controlPr>
        </control>
      </mc:Choice>
    </mc:AlternateContent>
    <mc:AlternateContent xmlns:mc="http://schemas.openxmlformats.org/markup-compatibility/2006">
      <mc:Choice Requires="x14">
        <control shapeId="14514" r:id="rId118" name="Option Button 178">
          <controlPr defaultSize="0" autoFill="0" autoLine="0" autoPict="0">
            <anchor moveWithCells="1">
              <from>
                <xdr:col>9</xdr:col>
                <xdr:colOff>209550</xdr:colOff>
                <xdr:row>26</xdr:row>
                <xdr:rowOff>228600</xdr:rowOff>
              </from>
              <to>
                <xdr:col>9</xdr:col>
                <xdr:colOff>514350</xdr:colOff>
                <xdr:row>26</xdr:row>
                <xdr:rowOff>476250</xdr:rowOff>
              </to>
            </anchor>
          </controlPr>
        </control>
      </mc:Choice>
    </mc:AlternateContent>
    <mc:AlternateContent xmlns:mc="http://schemas.openxmlformats.org/markup-compatibility/2006">
      <mc:Choice Requires="x14">
        <control shapeId="14515" r:id="rId119" name="Option Button 179">
          <controlPr defaultSize="0" autoFill="0" autoLine="0" autoPict="0">
            <anchor moveWithCells="1">
              <from>
                <xdr:col>10</xdr:col>
                <xdr:colOff>209550</xdr:colOff>
                <xdr:row>26</xdr:row>
                <xdr:rowOff>228600</xdr:rowOff>
              </from>
              <to>
                <xdr:col>10</xdr:col>
                <xdr:colOff>514350</xdr:colOff>
                <xdr:row>26</xdr:row>
                <xdr:rowOff>476250</xdr:rowOff>
              </to>
            </anchor>
          </controlPr>
        </control>
      </mc:Choice>
    </mc:AlternateContent>
    <mc:AlternateContent xmlns:mc="http://schemas.openxmlformats.org/markup-compatibility/2006">
      <mc:Choice Requires="x14">
        <control shapeId="14516" r:id="rId120" name="Option Button 180">
          <controlPr defaultSize="0" autoFill="0" autoLine="0" autoPict="0">
            <anchor moveWithCells="1">
              <from>
                <xdr:col>11</xdr:col>
                <xdr:colOff>209550</xdr:colOff>
                <xdr:row>26</xdr:row>
                <xdr:rowOff>228600</xdr:rowOff>
              </from>
              <to>
                <xdr:col>11</xdr:col>
                <xdr:colOff>514350</xdr:colOff>
                <xdr:row>26</xdr:row>
                <xdr:rowOff>476250</xdr:rowOff>
              </to>
            </anchor>
          </controlPr>
        </control>
      </mc:Choice>
    </mc:AlternateContent>
    <mc:AlternateContent xmlns:mc="http://schemas.openxmlformats.org/markup-compatibility/2006">
      <mc:Choice Requires="x14">
        <control shapeId="14517" r:id="rId121" name="Option Button 181">
          <controlPr defaultSize="0" autoFill="0" autoLine="0" autoPict="0">
            <anchor moveWithCells="1">
              <from>
                <xdr:col>12</xdr:col>
                <xdr:colOff>209550</xdr:colOff>
                <xdr:row>26</xdr:row>
                <xdr:rowOff>228600</xdr:rowOff>
              </from>
              <to>
                <xdr:col>12</xdr:col>
                <xdr:colOff>514350</xdr:colOff>
                <xdr:row>26</xdr:row>
                <xdr:rowOff>476250</xdr:rowOff>
              </to>
            </anchor>
          </controlPr>
        </control>
      </mc:Choice>
    </mc:AlternateContent>
    <mc:AlternateContent xmlns:mc="http://schemas.openxmlformats.org/markup-compatibility/2006">
      <mc:Choice Requires="x14">
        <control shapeId="14518" r:id="rId122" name="Option Button 182">
          <controlPr defaultSize="0" autoFill="0" autoLine="0" autoPict="0">
            <anchor moveWithCells="1">
              <from>
                <xdr:col>15</xdr:col>
                <xdr:colOff>200025</xdr:colOff>
                <xdr:row>26</xdr:row>
                <xdr:rowOff>228600</xdr:rowOff>
              </from>
              <to>
                <xdr:col>15</xdr:col>
                <xdr:colOff>523875</xdr:colOff>
                <xdr:row>26</xdr:row>
                <xdr:rowOff>466725</xdr:rowOff>
              </to>
            </anchor>
          </controlPr>
        </control>
      </mc:Choice>
    </mc:AlternateContent>
    <mc:AlternateContent xmlns:mc="http://schemas.openxmlformats.org/markup-compatibility/2006">
      <mc:Choice Requires="x14">
        <control shapeId="14519" r:id="rId123" name="Option Button 183">
          <controlPr defaultSize="0" autoFill="0" autoLine="0" autoPict="0">
            <anchor moveWithCells="1">
              <from>
                <xdr:col>16</xdr:col>
                <xdr:colOff>200025</xdr:colOff>
                <xdr:row>26</xdr:row>
                <xdr:rowOff>228600</xdr:rowOff>
              </from>
              <to>
                <xdr:col>16</xdr:col>
                <xdr:colOff>523875</xdr:colOff>
                <xdr:row>26</xdr:row>
                <xdr:rowOff>466725</xdr:rowOff>
              </to>
            </anchor>
          </controlPr>
        </control>
      </mc:Choice>
    </mc:AlternateContent>
    <mc:AlternateContent xmlns:mc="http://schemas.openxmlformats.org/markup-compatibility/2006">
      <mc:Choice Requires="x14">
        <control shapeId="14520" r:id="rId124" name="Option Button 184">
          <controlPr defaultSize="0" autoFill="0" autoLine="0" autoPict="0">
            <anchor moveWithCells="1">
              <from>
                <xdr:col>17</xdr:col>
                <xdr:colOff>200025</xdr:colOff>
                <xdr:row>26</xdr:row>
                <xdr:rowOff>228600</xdr:rowOff>
              </from>
              <to>
                <xdr:col>17</xdr:col>
                <xdr:colOff>523875</xdr:colOff>
                <xdr:row>26</xdr:row>
                <xdr:rowOff>466725</xdr:rowOff>
              </to>
            </anchor>
          </controlPr>
        </control>
      </mc:Choice>
    </mc:AlternateContent>
    <mc:AlternateContent xmlns:mc="http://schemas.openxmlformats.org/markup-compatibility/2006">
      <mc:Choice Requires="x14">
        <control shapeId="14521" r:id="rId125" name="Option Button 185">
          <controlPr defaultSize="0" autoFill="0" autoLine="0" autoPict="0">
            <anchor moveWithCells="1">
              <from>
                <xdr:col>18</xdr:col>
                <xdr:colOff>200025</xdr:colOff>
                <xdr:row>26</xdr:row>
                <xdr:rowOff>228600</xdr:rowOff>
              </from>
              <to>
                <xdr:col>18</xdr:col>
                <xdr:colOff>523875</xdr:colOff>
                <xdr:row>26</xdr:row>
                <xdr:rowOff>466725</xdr:rowOff>
              </to>
            </anchor>
          </controlPr>
        </control>
      </mc:Choice>
    </mc:AlternateContent>
    <mc:AlternateContent xmlns:mc="http://schemas.openxmlformats.org/markup-compatibility/2006">
      <mc:Choice Requires="x14">
        <control shapeId="14522" r:id="rId126" name="Group Box 186">
          <controlPr defaultSize="0" autoFill="0" autoPict="0">
            <anchor moveWithCells="1">
              <from>
                <xdr:col>9</xdr:col>
                <xdr:colOff>0</xdr:colOff>
                <xdr:row>27</xdr:row>
                <xdr:rowOff>0</xdr:rowOff>
              </from>
              <to>
                <xdr:col>12</xdr:col>
                <xdr:colOff>609600</xdr:colOff>
                <xdr:row>27</xdr:row>
                <xdr:rowOff>942975</xdr:rowOff>
              </to>
            </anchor>
          </controlPr>
        </control>
      </mc:Choice>
    </mc:AlternateContent>
    <mc:AlternateContent xmlns:mc="http://schemas.openxmlformats.org/markup-compatibility/2006">
      <mc:Choice Requires="x14">
        <control shapeId="14523" r:id="rId127" name="Group Box 187">
          <controlPr defaultSize="0" autoFill="0" autoPict="0">
            <anchor moveWithCells="1">
              <from>
                <xdr:col>14</xdr:col>
                <xdr:colOff>361950</xdr:colOff>
                <xdr:row>27</xdr:row>
                <xdr:rowOff>9525</xdr:rowOff>
              </from>
              <to>
                <xdr:col>19</xdr:col>
                <xdr:colOff>9525</xdr:colOff>
                <xdr:row>27</xdr:row>
                <xdr:rowOff>866775</xdr:rowOff>
              </to>
            </anchor>
          </controlPr>
        </control>
      </mc:Choice>
    </mc:AlternateContent>
    <mc:AlternateContent xmlns:mc="http://schemas.openxmlformats.org/markup-compatibility/2006">
      <mc:Choice Requires="x14">
        <control shapeId="14524" r:id="rId128" name="Option Button 188">
          <controlPr defaultSize="0" autoFill="0" autoLine="0" autoPict="0">
            <anchor moveWithCells="1">
              <from>
                <xdr:col>9</xdr:col>
                <xdr:colOff>209550</xdr:colOff>
                <xdr:row>27</xdr:row>
                <xdr:rowOff>228600</xdr:rowOff>
              </from>
              <to>
                <xdr:col>9</xdr:col>
                <xdr:colOff>514350</xdr:colOff>
                <xdr:row>27</xdr:row>
                <xdr:rowOff>476250</xdr:rowOff>
              </to>
            </anchor>
          </controlPr>
        </control>
      </mc:Choice>
    </mc:AlternateContent>
    <mc:AlternateContent xmlns:mc="http://schemas.openxmlformats.org/markup-compatibility/2006">
      <mc:Choice Requires="x14">
        <control shapeId="14525" r:id="rId129" name="Option Button 189">
          <controlPr defaultSize="0" autoFill="0" autoLine="0" autoPict="0">
            <anchor moveWithCells="1">
              <from>
                <xdr:col>10</xdr:col>
                <xdr:colOff>209550</xdr:colOff>
                <xdr:row>27</xdr:row>
                <xdr:rowOff>228600</xdr:rowOff>
              </from>
              <to>
                <xdr:col>10</xdr:col>
                <xdr:colOff>514350</xdr:colOff>
                <xdr:row>27</xdr:row>
                <xdr:rowOff>476250</xdr:rowOff>
              </to>
            </anchor>
          </controlPr>
        </control>
      </mc:Choice>
    </mc:AlternateContent>
    <mc:AlternateContent xmlns:mc="http://schemas.openxmlformats.org/markup-compatibility/2006">
      <mc:Choice Requires="x14">
        <control shapeId="14526" r:id="rId130" name="Option Button 190">
          <controlPr defaultSize="0" autoFill="0" autoLine="0" autoPict="0">
            <anchor moveWithCells="1">
              <from>
                <xdr:col>11</xdr:col>
                <xdr:colOff>209550</xdr:colOff>
                <xdr:row>27</xdr:row>
                <xdr:rowOff>228600</xdr:rowOff>
              </from>
              <to>
                <xdr:col>11</xdr:col>
                <xdr:colOff>514350</xdr:colOff>
                <xdr:row>27</xdr:row>
                <xdr:rowOff>476250</xdr:rowOff>
              </to>
            </anchor>
          </controlPr>
        </control>
      </mc:Choice>
    </mc:AlternateContent>
    <mc:AlternateContent xmlns:mc="http://schemas.openxmlformats.org/markup-compatibility/2006">
      <mc:Choice Requires="x14">
        <control shapeId="14527" r:id="rId131" name="Option Button 191">
          <controlPr defaultSize="0" autoFill="0" autoLine="0" autoPict="0">
            <anchor moveWithCells="1">
              <from>
                <xdr:col>12</xdr:col>
                <xdr:colOff>209550</xdr:colOff>
                <xdr:row>27</xdr:row>
                <xdr:rowOff>228600</xdr:rowOff>
              </from>
              <to>
                <xdr:col>12</xdr:col>
                <xdr:colOff>514350</xdr:colOff>
                <xdr:row>27</xdr:row>
                <xdr:rowOff>476250</xdr:rowOff>
              </to>
            </anchor>
          </controlPr>
        </control>
      </mc:Choice>
    </mc:AlternateContent>
    <mc:AlternateContent xmlns:mc="http://schemas.openxmlformats.org/markup-compatibility/2006">
      <mc:Choice Requires="x14">
        <control shapeId="14528" r:id="rId132" name="Option Button 192">
          <controlPr defaultSize="0" autoFill="0" autoLine="0" autoPict="0">
            <anchor moveWithCells="1">
              <from>
                <xdr:col>15</xdr:col>
                <xdr:colOff>200025</xdr:colOff>
                <xdr:row>27</xdr:row>
                <xdr:rowOff>228600</xdr:rowOff>
              </from>
              <to>
                <xdr:col>15</xdr:col>
                <xdr:colOff>523875</xdr:colOff>
                <xdr:row>27</xdr:row>
                <xdr:rowOff>466725</xdr:rowOff>
              </to>
            </anchor>
          </controlPr>
        </control>
      </mc:Choice>
    </mc:AlternateContent>
    <mc:AlternateContent xmlns:mc="http://schemas.openxmlformats.org/markup-compatibility/2006">
      <mc:Choice Requires="x14">
        <control shapeId="14529" r:id="rId133" name="Option Button 193">
          <controlPr defaultSize="0" autoFill="0" autoLine="0" autoPict="0">
            <anchor moveWithCells="1">
              <from>
                <xdr:col>16</xdr:col>
                <xdr:colOff>200025</xdr:colOff>
                <xdr:row>27</xdr:row>
                <xdr:rowOff>228600</xdr:rowOff>
              </from>
              <to>
                <xdr:col>16</xdr:col>
                <xdr:colOff>523875</xdr:colOff>
                <xdr:row>27</xdr:row>
                <xdr:rowOff>466725</xdr:rowOff>
              </to>
            </anchor>
          </controlPr>
        </control>
      </mc:Choice>
    </mc:AlternateContent>
    <mc:AlternateContent xmlns:mc="http://schemas.openxmlformats.org/markup-compatibility/2006">
      <mc:Choice Requires="x14">
        <control shapeId="14530" r:id="rId134" name="Option Button 194">
          <controlPr defaultSize="0" autoFill="0" autoLine="0" autoPict="0">
            <anchor moveWithCells="1">
              <from>
                <xdr:col>17</xdr:col>
                <xdr:colOff>200025</xdr:colOff>
                <xdr:row>27</xdr:row>
                <xdr:rowOff>228600</xdr:rowOff>
              </from>
              <to>
                <xdr:col>17</xdr:col>
                <xdr:colOff>523875</xdr:colOff>
                <xdr:row>27</xdr:row>
                <xdr:rowOff>466725</xdr:rowOff>
              </to>
            </anchor>
          </controlPr>
        </control>
      </mc:Choice>
    </mc:AlternateContent>
    <mc:AlternateContent xmlns:mc="http://schemas.openxmlformats.org/markup-compatibility/2006">
      <mc:Choice Requires="x14">
        <control shapeId="14531" r:id="rId135" name="Option Button 195">
          <controlPr defaultSize="0" autoFill="0" autoLine="0" autoPict="0">
            <anchor moveWithCells="1">
              <from>
                <xdr:col>18</xdr:col>
                <xdr:colOff>200025</xdr:colOff>
                <xdr:row>27</xdr:row>
                <xdr:rowOff>228600</xdr:rowOff>
              </from>
              <to>
                <xdr:col>18</xdr:col>
                <xdr:colOff>523875</xdr:colOff>
                <xdr:row>27</xdr:row>
                <xdr:rowOff>466725</xdr:rowOff>
              </to>
            </anchor>
          </controlPr>
        </control>
      </mc:Choice>
    </mc:AlternateContent>
    <mc:AlternateContent xmlns:mc="http://schemas.openxmlformats.org/markup-compatibility/2006">
      <mc:Choice Requires="x14">
        <control shapeId="14532" r:id="rId136" name="Group Box 196">
          <controlPr defaultSize="0" autoFill="0" autoPict="0">
            <anchor moveWithCells="1">
              <from>
                <xdr:col>9</xdr:col>
                <xdr:colOff>0</xdr:colOff>
                <xdr:row>28</xdr:row>
                <xdr:rowOff>0</xdr:rowOff>
              </from>
              <to>
                <xdr:col>12</xdr:col>
                <xdr:colOff>600075</xdr:colOff>
                <xdr:row>29</xdr:row>
                <xdr:rowOff>0</xdr:rowOff>
              </to>
            </anchor>
          </controlPr>
        </control>
      </mc:Choice>
    </mc:AlternateContent>
    <mc:AlternateContent xmlns:mc="http://schemas.openxmlformats.org/markup-compatibility/2006">
      <mc:Choice Requires="x14">
        <control shapeId="14533" r:id="rId137" name="Group Box 197">
          <controlPr defaultSize="0" autoFill="0" autoPict="0">
            <anchor moveWithCells="1">
              <from>
                <xdr:col>14</xdr:col>
                <xdr:colOff>361950</xdr:colOff>
                <xdr:row>28</xdr:row>
                <xdr:rowOff>0</xdr:rowOff>
              </from>
              <to>
                <xdr:col>19</xdr:col>
                <xdr:colOff>9525</xdr:colOff>
                <xdr:row>29</xdr:row>
                <xdr:rowOff>0</xdr:rowOff>
              </to>
            </anchor>
          </controlPr>
        </control>
      </mc:Choice>
    </mc:AlternateContent>
    <mc:AlternateContent xmlns:mc="http://schemas.openxmlformats.org/markup-compatibility/2006">
      <mc:Choice Requires="x14">
        <control shapeId="14534" r:id="rId138" name="Option Button 198">
          <controlPr defaultSize="0" autoFill="0" autoLine="0" autoPict="0">
            <anchor moveWithCells="1">
              <from>
                <xdr:col>9</xdr:col>
                <xdr:colOff>209550</xdr:colOff>
                <xdr:row>28</xdr:row>
                <xdr:rowOff>333375</xdr:rowOff>
              </from>
              <to>
                <xdr:col>9</xdr:col>
                <xdr:colOff>514350</xdr:colOff>
                <xdr:row>28</xdr:row>
                <xdr:rowOff>581025</xdr:rowOff>
              </to>
            </anchor>
          </controlPr>
        </control>
      </mc:Choice>
    </mc:AlternateContent>
    <mc:AlternateContent xmlns:mc="http://schemas.openxmlformats.org/markup-compatibility/2006">
      <mc:Choice Requires="x14">
        <control shapeId="14535" r:id="rId139" name="Option Button 199">
          <controlPr defaultSize="0" autoFill="0" autoLine="0" autoPict="0">
            <anchor moveWithCells="1">
              <from>
                <xdr:col>10</xdr:col>
                <xdr:colOff>209550</xdr:colOff>
                <xdr:row>28</xdr:row>
                <xdr:rowOff>333375</xdr:rowOff>
              </from>
              <to>
                <xdr:col>10</xdr:col>
                <xdr:colOff>514350</xdr:colOff>
                <xdr:row>28</xdr:row>
                <xdr:rowOff>581025</xdr:rowOff>
              </to>
            </anchor>
          </controlPr>
        </control>
      </mc:Choice>
    </mc:AlternateContent>
    <mc:AlternateContent xmlns:mc="http://schemas.openxmlformats.org/markup-compatibility/2006">
      <mc:Choice Requires="x14">
        <control shapeId="14536" r:id="rId140" name="Option Button 200">
          <controlPr defaultSize="0" autoFill="0" autoLine="0" autoPict="0">
            <anchor moveWithCells="1">
              <from>
                <xdr:col>11</xdr:col>
                <xdr:colOff>209550</xdr:colOff>
                <xdr:row>28</xdr:row>
                <xdr:rowOff>333375</xdr:rowOff>
              </from>
              <to>
                <xdr:col>11</xdr:col>
                <xdr:colOff>514350</xdr:colOff>
                <xdr:row>28</xdr:row>
                <xdr:rowOff>581025</xdr:rowOff>
              </to>
            </anchor>
          </controlPr>
        </control>
      </mc:Choice>
    </mc:AlternateContent>
    <mc:AlternateContent xmlns:mc="http://schemas.openxmlformats.org/markup-compatibility/2006">
      <mc:Choice Requires="x14">
        <control shapeId="14537" r:id="rId141" name="Option Button 201">
          <controlPr defaultSize="0" autoFill="0" autoLine="0" autoPict="0">
            <anchor moveWithCells="1">
              <from>
                <xdr:col>12</xdr:col>
                <xdr:colOff>209550</xdr:colOff>
                <xdr:row>28</xdr:row>
                <xdr:rowOff>333375</xdr:rowOff>
              </from>
              <to>
                <xdr:col>12</xdr:col>
                <xdr:colOff>514350</xdr:colOff>
                <xdr:row>28</xdr:row>
                <xdr:rowOff>581025</xdr:rowOff>
              </to>
            </anchor>
          </controlPr>
        </control>
      </mc:Choice>
    </mc:AlternateContent>
    <mc:AlternateContent xmlns:mc="http://schemas.openxmlformats.org/markup-compatibility/2006">
      <mc:Choice Requires="x14">
        <control shapeId="14538" r:id="rId142" name="Option Button 202">
          <controlPr defaultSize="0" autoFill="0" autoLine="0" autoPict="0">
            <anchor moveWithCells="1">
              <from>
                <xdr:col>15</xdr:col>
                <xdr:colOff>200025</xdr:colOff>
                <xdr:row>28</xdr:row>
                <xdr:rowOff>228600</xdr:rowOff>
              </from>
              <to>
                <xdr:col>15</xdr:col>
                <xdr:colOff>523875</xdr:colOff>
                <xdr:row>28</xdr:row>
                <xdr:rowOff>466725</xdr:rowOff>
              </to>
            </anchor>
          </controlPr>
        </control>
      </mc:Choice>
    </mc:AlternateContent>
    <mc:AlternateContent xmlns:mc="http://schemas.openxmlformats.org/markup-compatibility/2006">
      <mc:Choice Requires="x14">
        <control shapeId="14539" r:id="rId143" name="Option Button 203">
          <controlPr defaultSize="0" autoFill="0" autoLine="0" autoPict="0">
            <anchor moveWithCells="1">
              <from>
                <xdr:col>16</xdr:col>
                <xdr:colOff>200025</xdr:colOff>
                <xdr:row>28</xdr:row>
                <xdr:rowOff>228600</xdr:rowOff>
              </from>
              <to>
                <xdr:col>16</xdr:col>
                <xdr:colOff>523875</xdr:colOff>
                <xdr:row>28</xdr:row>
                <xdr:rowOff>466725</xdr:rowOff>
              </to>
            </anchor>
          </controlPr>
        </control>
      </mc:Choice>
    </mc:AlternateContent>
    <mc:AlternateContent xmlns:mc="http://schemas.openxmlformats.org/markup-compatibility/2006">
      <mc:Choice Requires="x14">
        <control shapeId="14540" r:id="rId144" name="Option Button 204">
          <controlPr defaultSize="0" autoFill="0" autoLine="0" autoPict="0">
            <anchor moveWithCells="1">
              <from>
                <xdr:col>17</xdr:col>
                <xdr:colOff>200025</xdr:colOff>
                <xdr:row>28</xdr:row>
                <xdr:rowOff>228600</xdr:rowOff>
              </from>
              <to>
                <xdr:col>17</xdr:col>
                <xdr:colOff>523875</xdr:colOff>
                <xdr:row>28</xdr:row>
                <xdr:rowOff>466725</xdr:rowOff>
              </to>
            </anchor>
          </controlPr>
        </control>
      </mc:Choice>
    </mc:AlternateContent>
    <mc:AlternateContent xmlns:mc="http://schemas.openxmlformats.org/markup-compatibility/2006">
      <mc:Choice Requires="x14">
        <control shapeId="14541" r:id="rId145" name="Option Button 205">
          <controlPr defaultSize="0" autoFill="0" autoLine="0" autoPict="0">
            <anchor moveWithCells="1">
              <from>
                <xdr:col>18</xdr:col>
                <xdr:colOff>200025</xdr:colOff>
                <xdr:row>28</xdr:row>
                <xdr:rowOff>228600</xdr:rowOff>
              </from>
              <to>
                <xdr:col>18</xdr:col>
                <xdr:colOff>523875</xdr:colOff>
                <xdr:row>28</xdr:row>
                <xdr:rowOff>466725</xdr:rowOff>
              </to>
            </anchor>
          </controlPr>
        </control>
      </mc:Choice>
    </mc:AlternateContent>
    <mc:AlternateContent xmlns:mc="http://schemas.openxmlformats.org/markup-compatibility/2006">
      <mc:Choice Requires="x14">
        <control shapeId="14542" r:id="rId146" name="Group Box 206">
          <controlPr defaultSize="0" autoFill="0" autoPict="0">
            <anchor moveWithCells="1">
              <from>
                <xdr:col>9</xdr:col>
                <xdr:colOff>0</xdr:colOff>
                <xdr:row>29</xdr:row>
                <xdr:rowOff>0</xdr:rowOff>
              </from>
              <to>
                <xdr:col>13</xdr:col>
                <xdr:colOff>9525</xdr:colOff>
                <xdr:row>30</xdr:row>
                <xdr:rowOff>9525</xdr:rowOff>
              </to>
            </anchor>
          </controlPr>
        </control>
      </mc:Choice>
    </mc:AlternateContent>
    <mc:AlternateContent xmlns:mc="http://schemas.openxmlformats.org/markup-compatibility/2006">
      <mc:Choice Requires="x14">
        <control shapeId="14543" r:id="rId147" name="Group Box 207">
          <controlPr defaultSize="0" autoFill="0" autoPict="0">
            <anchor moveWithCells="1">
              <from>
                <xdr:col>14</xdr:col>
                <xdr:colOff>361950</xdr:colOff>
                <xdr:row>28</xdr:row>
                <xdr:rowOff>914400</xdr:rowOff>
              </from>
              <to>
                <xdr:col>19</xdr:col>
                <xdr:colOff>9525</xdr:colOff>
                <xdr:row>29</xdr:row>
                <xdr:rowOff>838200</xdr:rowOff>
              </to>
            </anchor>
          </controlPr>
        </control>
      </mc:Choice>
    </mc:AlternateContent>
    <mc:AlternateContent xmlns:mc="http://schemas.openxmlformats.org/markup-compatibility/2006">
      <mc:Choice Requires="x14">
        <control shapeId="14544" r:id="rId148" name="Option Button 208">
          <controlPr defaultSize="0" autoFill="0" autoLine="0" autoPict="0">
            <anchor moveWithCells="1">
              <from>
                <xdr:col>9</xdr:col>
                <xdr:colOff>209550</xdr:colOff>
                <xdr:row>29</xdr:row>
                <xdr:rowOff>561975</xdr:rowOff>
              </from>
              <to>
                <xdr:col>9</xdr:col>
                <xdr:colOff>514350</xdr:colOff>
                <xdr:row>29</xdr:row>
                <xdr:rowOff>809625</xdr:rowOff>
              </to>
            </anchor>
          </controlPr>
        </control>
      </mc:Choice>
    </mc:AlternateContent>
    <mc:AlternateContent xmlns:mc="http://schemas.openxmlformats.org/markup-compatibility/2006">
      <mc:Choice Requires="x14">
        <control shapeId="14545" r:id="rId149" name="Option Button 209">
          <controlPr defaultSize="0" autoFill="0" autoLine="0" autoPict="0">
            <anchor moveWithCells="1">
              <from>
                <xdr:col>10</xdr:col>
                <xdr:colOff>209550</xdr:colOff>
                <xdr:row>29</xdr:row>
                <xdr:rowOff>561975</xdr:rowOff>
              </from>
              <to>
                <xdr:col>10</xdr:col>
                <xdr:colOff>514350</xdr:colOff>
                <xdr:row>29</xdr:row>
                <xdr:rowOff>809625</xdr:rowOff>
              </to>
            </anchor>
          </controlPr>
        </control>
      </mc:Choice>
    </mc:AlternateContent>
    <mc:AlternateContent xmlns:mc="http://schemas.openxmlformats.org/markup-compatibility/2006">
      <mc:Choice Requires="x14">
        <control shapeId="14546" r:id="rId150" name="Option Button 210">
          <controlPr defaultSize="0" autoFill="0" autoLine="0" autoPict="0">
            <anchor moveWithCells="1">
              <from>
                <xdr:col>11</xdr:col>
                <xdr:colOff>209550</xdr:colOff>
                <xdr:row>29</xdr:row>
                <xdr:rowOff>561975</xdr:rowOff>
              </from>
              <to>
                <xdr:col>11</xdr:col>
                <xdr:colOff>514350</xdr:colOff>
                <xdr:row>29</xdr:row>
                <xdr:rowOff>809625</xdr:rowOff>
              </to>
            </anchor>
          </controlPr>
        </control>
      </mc:Choice>
    </mc:AlternateContent>
    <mc:AlternateContent xmlns:mc="http://schemas.openxmlformats.org/markup-compatibility/2006">
      <mc:Choice Requires="x14">
        <control shapeId="14547" r:id="rId151" name="Option Button 211">
          <controlPr defaultSize="0" autoFill="0" autoLine="0" autoPict="0">
            <anchor moveWithCells="1">
              <from>
                <xdr:col>12</xdr:col>
                <xdr:colOff>209550</xdr:colOff>
                <xdr:row>29</xdr:row>
                <xdr:rowOff>561975</xdr:rowOff>
              </from>
              <to>
                <xdr:col>12</xdr:col>
                <xdr:colOff>514350</xdr:colOff>
                <xdr:row>29</xdr:row>
                <xdr:rowOff>809625</xdr:rowOff>
              </to>
            </anchor>
          </controlPr>
        </control>
      </mc:Choice>
    </mc:AlternateContent>
    <mc:AlternateContent xmlns:mc="http://schemas.openxmlformats.org/markup-compatibility/2006">
      <mc:Choice Requires="x14">
        <control shapeId="14548" r:id="rId152" name="Option Button 212">
          <controlPr defaultSize="0" autoFill="0" autoLine="0" autoPict="0">
            <anchor moveWithCells="1">
              <from>
                <xdr:col>15</xdr:col>
                <xdr:colOff>200025</xdr:colOff>
                <xdr:row>29</xdr:row>
                <xdr:rowOff>228600</xdr:rowOff>
              </from>
              <to>
                <xdr:col>15</xdr:col>
                <xdr:colOff>523875</xdr:colOff>
                <xdr:row>29</xdr:row>
                <xdr:rowOff>466725</xdr:rowOff>
              </to>
            </anchor>
          </controlPr>
        </control>
      </mc:Choice>
    </mc:AlternateContent>
    <mc:AlternateContent xmlns:mc="http://schemas.openxmlformats.org/markup-compatibility/2006">
      <mc:Choice Requires="x14">
        <control shapeId="14549" r:id="rId153" name="Option Button 213">
          <controlPr defaultSize="0" autoFill="0" autoLine="0" autoPict="0">
            <anchor moveWithCells="1">
              <from>
                <xdr:col>16</xdr:col>
                <xdr:colOff>200025</xdr:colOff>
                <xdr:row>29</xdr:row>
                <xdr:rowOff>228600</xdr:rowOff>
              </from>
              <to>
                <xdr:col>16</xdr:col>
                <xdr:colOff>523875</xdr:colOff>
                <xdr:row>29</xdr:row>
                <xdr:rowOff>466725</xdr:rowOff>
              </to>
            </anchor>
          </controlPr>
        </control>
      </mc:Choice>
    </mc:AlternateContent>
    <mc:AlternateContent xmlns:mc="http://schemas.openxmlformats.org/markup-compatibility/2006">
      <mc:Choice Requires="x14">
        <control shapeId="14550" r:id="rId154" name="Option Button 214">
          <controlPr defaultSize="0" autoFill="0" autoLine="0" autoPict="0">
            <anchor moveWithCells="1">
              <from>
                <xdr:col>17</xdr:col>
                <xdr:colOff>200025</xdr:colOff>
                <xdr:row>29</xdr:row>
                <xdr:rowOff>228600</xdr:rowOff>
              </from>
              <to>
                <xdr:col>17</xdr:col>
                <xdr:colOff>523875</xdr:colOff>
                <xdr:row>29</xdr:row>
                <xdr:rowOff>466725</xdr:rowOff>
              </to>
            </anchor>
          </controlPr>
        </control>
      </mc:Choice>
    </mc:AlternateContent>
    <mc:AlternateContent xmlns:mc="http://schemas.openxmlformats.org/markup-compatibility/2006">
      <mc:Choice Requires="x14">
        <control shapeId="14551" r:id="rId155" name="Option Button 215">
          <controlPr defaultSize="0" autoFill="0" autoLine="0" autoPict="0">
            <anchor moveWithCells="1">
              <from>
                <xdr:col>18</xdr:col>
                <xdr:colOff>200025</xdr:colOff>
                <xdr:row>29</xdr:row>
                <xdr:rowOff>228600</xdr:rowOff>
              </from>
              <to>
                <xdr:col>18</xdr:col>
                <xdr:colOff>523875</xdr:colOff>
                <xdr:row>29</xdr:row>
                <xdr:rowOff>466725</xdr:rowOff>
              </to>
            </anchor>
          </controlPr>
        </control>
      </mc:Choice>
    </mc:AlternateContent>
    <mc:AlternateContent xmlns:mc="http://schemas.openxmlformats.org/markup-compatibility/2006">
      <mc:Choice Requires="x14">
        <control shapeId="14552" r:id="rId156" name="Group Box 216">
          <controlPr defaultSize="0" autoFill="0" autoPict="0">
            <anchor moveWithCells="1">
              <from>
                <xdr:col>8</xdr:col>
                <xdr:colOff>381000</xdr:colOff>
                <xdr:row>30</xdr:row>
                <xdr:rowOff>9525</xdr:rowOff>
              </from>
              <to>
                <xdr:col>13</xdr:col>
                <xdr:colOff>0</xdr:colOff>
                <xdr:row>30</xdr:row>
                <xdr:rowOff>866775</xdr:rowOff>
              </to>
            </anchor>
          </controlPr>
        </control>
      </mc:Choice>
    </mc:AlternateContent>
    <mc:AlternateContent xmlns:mc="http://schemas.openxmlformats.org/markup-compatibility/2006">
      <mc:Choice Requires="x14">
        <control shapeId="14553" r:id="rId157" name="Group Box 217">
          <controlPr defaultSize="0" autoFill="0" autoPict="0">
            <anchor moveWithCells="1">
              <from>
                <xdr:col>14</xdr:col>
                <xdr:colOff>342900</xdr:colOff>
                <xdr:row>29</xdr:row>
                <xdr:rowOff>838200</xdr:rowOff>
              </from>
              <to>
                <xdr:col>18</xdr:col>
                <xdr:colOff>609600</xdr:colOff>
                <xdr:row>30</xdr:row>
                <xdr:rowOff>247650</xdr:rowOff>
              </to>
            </anchor>
          </controlPr>
        </control>
      </mc:Choice>
    </mc:AlternateContent>
    <mc:AlternateContent xmlns:mc="http://schemas.openxmlformats.org/markup-compatibility/2006">
      <mc:Choice Requires="x14">
        <control shapeId="14554" r:id="rId158" name="Option Button 218">
          <controlPr defaultSize="0" autoFill="0" autoLine="0" autoPict="0">
            <anchor moveWithCells="1">
              <from>
                <xdr:col>9</xdr:col>
                <xdr:colOff>209550</xdr:colOff>
                <xdr:row>30</xdr:row>
                <xdr:rowOff>228600</xdr:rowOff>
              </from>
              <to>
                <xdr:col>9</xdr:col>
                <xdr:colOff>514350</xdr:colOff>
                <xdr:row>30</xdr:row>
                <xdr:rowOff>476250</xdr:rowOff>
              </to>
            </anchor>
          </controlPr>
        </control>
      </mc:Choice>
    </mc:AlternateContent>
    <mc:AlternateContent xmlns:mc="http://schemas.openxmlformats.org/markup-compatibility/2006">
      <mc:Choice Requires="x14">
        <control shapeId="14555" r:id="rId159" name="Option Button 219">
          <controlPr defaultSize="0" autoFill="0" autoLine="0" autoPict="0">
            <anchor moveWithCells="1">
              <from>
                <xdr:col>10</xdr:col>
                <xdr:colOff>209550</xdr:colOff>
                <xdr:row>30</xdr:row>
                <xdr:rowOff>228600</xdr:rowOff>
              </from>
              <to>
                <xdr:col>10</xdr:col>
                <xdr:colOff>514350</xdr:colOff>
                <xdr:row>30</xdr:row>
                <xdr:rowOff>476250</xdr:rowOff>
              </to>
            </anchor>
          </controlPr>
        </control>
      </mc:Choice>
    </mc:AlternateContent>
    <mc:AlternateContent xmlns:mc="http://schemas.openxmlformats.org/markup-compatibility/2006">
      <mc:Choice Requires="x14">
        <control shapeId="14556" r:id="rId160" name="Option Button 220">
          <controlPr defaultSize="0" autoFill="0" autoLine="0" autoPict="0">
            <anchor moveWithCells="1">
              <from>
                <xdr:col>11</xdr:col>
                <xdr:colOff>209550</xdr:colOff>
                <xdr:row>30</xdr:row>
                <xdr:rowOff>228600</xdr:rowOff>
              </from>
              <to>
                <xdr:col>11</xdr:col>
                <xdr:colOff>514350</xdr:colOff>
                <xdr:row>30</xdr:row>
                <xdr:rowOff>476250</xdr:rowOff>
              </to>
            </anchor>
          </controlPr>
        </control>
      </mc:Choice>
    </mc:AlternateContent>
    <mc:AlternateContent xmlns:mc="http://schemas.openxmlformats.org/markup-compatibility/2006">
      <mc:Choice Requires="x14">
        <control shapeId="14557" r:id="rId161" name="Option Button 221">
          <controlPr defaultSize="0" autoFill="0" autoLine="0" autoPict="0">
            <anchor moveWithCells="1">
              <from>
                <xdr:col>12</xdr:col>
                <xdr:colOff>209550</xdr:colOff>
                <xdr:row>30</xdr:row>
                <xdr:rowOff>228600</xdr:rowOff>
              </from>
              <to>
                <xdr:col>12</xdr:col>
                <xdr:colOff>514350</xdr:colOff>
                <xdr:row>30</xdr:row>
                <xdr:rowOff>476250</xdr:rowOff>
              </to>
            </anchor>
          </controlPr>
        </control>
      </mc:Choice>
    </mc:AlternateContent>
    <mc:AlternateContent xmlns:mc="http://schemas.openxmlformats.org/markup-compatibility/2006">
      <mc:Choice Requires="x14">
        <control shapeId="14558" r:id="rId162" name="Option Button 222">
          <controlPr defaultSize="0" autoFill="0" autoLine="0" autoPict="0">
            <anchor moveWithCells="1">
              <from>
                <xdr:col>15</xdr:col>
                <xdr:colOff>200025</xdr:colOff>
                <xdr:row>30</xdr:row>
                <xdr:rowOff>228600</xdr:rowOff>
              </from>
              <to>
                <xdr:col>15</xdr:col>
                <xdr:colOff>523875</xdr:colOff>
                <xdr:row>30</xdr:row>
                <xdr:rowOff>466725</xdr:rowOff>
              </to>
            </anchor>
          </controlPr>
        </control>
      </mc:Choice>
    </mc:AlternateContent>
    <mc:AlternateContent xmlns:mc="http://schemas.openxmlformats.org/markup-compatibility/2006">
      <mc:Choice Requires="x14">
        <control shapeId="14559" r:id="rId163" name="Option Button 223">
          <controlPr defaultSize="0" autoFill="0" autoLine="0" autoPict="0">
            <anchor moveWithCells="1">
              <from>
                <xdr:col>16</xdr:col>
                <xdr:colOff>200025</xdr:colOff>
                <xdr:row>30</xdr:row>
                <xdr:rowOff>228600</xdr:rowOff>
              </from>
              <to>
                <xdr:col>16</xdr:col>
                <xdr:colOff>523875</xdr:colOff>
                <xdr:row>30</xdr:row>
                <xdr:rowOff>466725</xdr:rowOff>
              </to>
            </anchor>
          </controlPr>
        </control>
      </mc:Choice>
    </mc:AlternateContent>
    <mc:AlternateContent xmlns:mc="http://schemas.openxmlformats.org/markup-compatibility/2006">
      <mc:Choice Requires="x14">
        <control shapeId="14560" r:id="rId164" name="Option Button 224">
          <controlPr defaultSize="0" autoFill="0" autoLine="0" autoPict="0">
            <anchor moveWithCells="1">
              <from>
                <xdr:col>17</xdr:col>
                <xdr:colOff>200025</xdr:colOff>
                <xdr:row>30</xdr:row>
                <xdr:rowOff>228600</xdr:rowOff>
              </from>
              <to>
                <xdr:col>17</xdr:col>
                <xdr:colOff>523875</xdr:colOff>
                <xdr:row>30</xdr:row>
                <xdr:rowOff>466725</xdr:rowOff>
              </to>
            </anchor>
          </controlPr>
        </control>
      </mc:Choice>
    </mc:AlternateContent>
    <mc:AlternateContent xmlns:mc="http://schemas.openxmlformats.org/markup-compatibility/2006">
      <mc:Choice Requires="x14">
        <control shapeId="14561" r:id="rId165" name="Option Button 225">
          <controlPr defaultSize="0" autoFill="0" autoLine="0" autoPict="0">
            <anchor moveWithCells="1">
              <from>
                <xdr:col>18</xdr:col>
                <xdr:colOff>200025</xdr:colOff>
                <xdr:row>30</xdr:row>
                <xdr:rowOff>228600</xdr:rowOff>
              </from>
              <to>
                <xdr:col>18</xdr:col>
                <xdr:colOff>523875</xdr:colOff>
                <xdr:row>30</xdr:row>
                <xdr:rowOff>466725</xdr:rowOff>
              </to>
            </anchor>
          </controlPr>
        </control>
      </mc:Choice>
    </mc:AlternateContent>
    <mc:AlternateContent xmlns:mc="http://schemas.openxmlformats.org/markup-compatibility/2006">
      <mc:Choice Requires="x14">
        <control shapeId="14564" r:id="rId166" name="Option Button 228">
          <controlPr defaultSize="0" autoFill="0" autoLine="0" autoPict="0">
            <anchor moveWithCells="1">
              <from>
                <xdr:col>12</xdr:col>
                <xdr:colOff>190500</xdr:colOff>
                <xdr:row>18</xdr:row>
                <xdr:rowOff>209550</xdr:rowOff>
              </from>
              <to>
                <xdr:col>12</xdr:col>
                <xdr:colOff>495300</xdr:colOff>
                <xdr:row>18</xdr:row>
                <xdr:rowOff>457200</xdr:rowOff>
              </to>
            </anchor>
          </controlPr>
        </control>
      </mc:Choice>
    </mc:AlternateContent>
    <mc:AlternateContent xmlns:mc="http://schemas.openxmlformats.org/markup-compatibility/2006">
      <mc:Choice Requires="x14">
        <control shapeId="14566" r:id="rId167" name="Option Button 230">
          <controlPr defaultSize="0" autoFill="0" autoLine="0" autoPict="0">
            <anchor moveWithCells="1">
              <from>
                <xdr:col>3</xdr:col>
                <xdr:colOff>28575</xdr:colOff>
                <xdr:row>5</xdr:row>
                <xdr:rowOff>171450</xdr:rowOff>
              </from>
              <to>
                <xdr:col>4</xdr:col>
                <xdr:colOff>38100</xdr:colOff>
                <xdr:row>7</xdr:row>
                <xdr:rowOff>28575</xdr:rowOff>
              </to>
            </anchor>
          </controlPr>
        </control>
      </mc:Choice>
    </mc:AlternateContent>
    <mc:AlternateContent xmlns:mc="http://schemas.openxmlformats.org/markup-compatibility/2006">
      <mc:Choice Requires="x14">
        <control shapeId="14567" r:id="rId168" name="Option Button 231">
          <controlPr defaultSize="0" autoFill="0" autoLine="0" autoPict="0">
            <anchor moveWithCells="1">
              <from>
                <xdr:col>3</xdr:col>
                <xdr:colOff>28575</xdr:colOff>
                <xdr:row>6</xdr:row>
                <xdr:rowOff>161925</xdr:rowOff>
              </from>
              <to>
                <xdr:col>3</xdr:col>
                <xdr:colOff>238125</xdr:colOff>
                <xdr:row>8</xdr:row>
                <xdr:rowOff>9525</xdr:rowOff>
              </to>
            </anchor>
          </controlPr>
        </control>
      </mc:Choice>
    </mc:AlternateContent>
    <mc:AlternateContent xmlns:mc="http://schemas.openxmlformats.org/markup-compatibility/2006">
      <mc:Choice Requires="x14">
        <control shapeId="14569" r:id="rId169" name="Option Button 233">
          <controlPr defaultSize="0" autoFill="0" autoLine="0" autoPict="0">
            <anchor moveWithCells="1">
              <from>
                <xdr:col>3</xdr:col>
                <xdr:colOff>38100</xdr:colOff>
                <xdr:row>7</xdr:row>
                <xdr:rowOff>152400</xdr:rowOff>
              </from>
              <to>
                <xdr:col>4</xdr:col>
                <xdr:colOff>85725</xdr:colOff>
                <xdr:row>9</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A4AA6-28E7-402B-8917-9FE1B0BA6191}">
  <sheetPr codeName="Sheet23">
    <tabColor rgb="FF00B050"/>
  </sheetPr>
  <dimension ref="A1:BC72"/>
  <sheetViews>
    <sheetView showGridLines="0" tabSelected="1" view="pageBreakPreview" zoomScale="85" zoomScaleNormal="115" zoomScaleSheetLayoutView="85" zoomScalePageLayoutView="40" workbookViewId="0">
      <pane xSplit="1" ySplit="1" topLeftCell="B4" activePane="bottomRight" state="frozen"/>
      <selection pane="topRight" activeCell="B1" sqref="B1"/>
      <selection pane="bottomLeft" activeCell="A2" sqref="A2"/>
      <selection pane="bottomRight" activeCell="E29" sqref="E29:Q29"/>
    </sheetView>
  </sheetViews>
  <sheetFormatPr defaultRowHeight="13.5" x14ac:dyDescent="0.15"/>
  <cols>
    <col min="1" max="1" width="1" customWidth="1"/>
    <col min="2" max="3" width="3.25" customWidth="1"/>
    <col min="4" max="4" width="7.25" customWidth="1"/>
    <col min="5" max="5" width="11.25" customWidth="1"/>
    <col min="6" max="6" width="3.25" customWidth="1"/>
    <col min="7" max="8" width="3" customWidth="1"/>
    <col min="9" max="9" width="10" customWidth="1"/>
    <col min="10" max="10" width="3.75" customWidth="1"/>
    <col min="11" max="11" width="1.125" customWidth="1"/>
    <col min="12" max="12" width="4" customWidth="1"/>
    <col min="13" max="13" width="4.125" customWidth="1"/>
    <col min="14" max="14" width="4.25" customWidth="1"/>
    <col min="15" max="15" width="3.875" customWidth="1"/>
    <col min="16" max="16" width="3.75" customWidth="1"/>
    <col min="17" max="17" width="3.875" customWidth="1"/>
    <col min="18" max="18" width="0.625" customWidth="1"/>
    <col min="19" max="19" width="1.5" customWidth="1"/>
    <col min="20" max="20" width="3.75" customWidth="1"/>
    <col min="21" max="21" width="13.75" customWidth="1"/>
    <col min="22" max="26" width="5.5" customWidth="1"/>
    <col min="27" max="27" width="7" customWidth="1"/>
    <col min="28" max="28" width="2.75" customWidth="1"/>
    <col min="29" max="32" width="5.5" customWidth="1"/>
    <col min="39" max="48" width="3.25" customWidth="1"/>
    <col min="49" max="53" width="3" customWidth="1"/>
    <col min="54" max="54" width="3.125" customWidth="1"/>
  </cols>
  <sheetData>
    <row r="1" spans="1:55" ht="7.5" customHeight="1" thickBot="1" x14ac:dyDescent="0.2">
      <c r="A1" s="110"/>
      <c r="B1" s="111"/>
      <c r="C1" s="111"/>
      <c r="D1" s="112"/>
      <c r="E1" s="112"/>
      <c r="F1" s="112"/>
      <c r="G1" s="112"/>
      <c r="H1" s="112"/>
      <c r="I1" s="112"/>
      <c r="J1" s="112"/>
      <c r="K1" s="112"/>
      <c r="L1" s="112"/>
      <c r="M1" s="112"/>
      <c r="N1" s="112"/>
      <c r="O1" s="112"/>
      <c r="P1" s="112"/>
      <c r="Q1" s="112"/>
      <c r="R1" s="113"/>
      <c r="S1" s="47"/>
      <c r="T1" s="1"/>
      <c r="U1" s="1"/>
      <c r="V1" s="1"/>
      <c r="W1" s="1"/>
      <c r="X1" s="1"/>
      <c r="Y1" s="1"/>
      <c r="Z1" s="1"/>
      <c r="AA1" s="1"/>
      <c r="AB1" s="1"/>
      <c r="AC1" s="1"/>
      <c r="AD1" s="1"/>
      <c r="AE1" s="1"/>
      <c r="AF1" s="1"/>
    </row>
    <row r="2" spans="1:55" ht="30.75" customHeight="1" thickBot="1" x14ac:dyDescent="0.2">
      <c r="A2" s="114"/>
      <c r="B2" s="108"/>
      <c r="C2" s="108"/>
      <c r="D2" s="108"/>
      <c r="E2" s="108"/>
      <c r="F2" s="108"/>
      <c r="G2" s="116">
        <f>①チェックシート!C5</f>
        <v>1</v>
      </c>
      <c r="H2" s="117">
        <f>①チェックシート!C5</f>
        <v>1</v>
      </c>
      <c r="I2" s="71" t="s">
        <v>318</v>
      </c>
      <c r="J2" s="544" t="str">
        <f>①チェックシート!C12</f>
        <v>あなたは、Ⅰ 基礎形成期相当(経験１年から５年程度)です。</v>
      </c>
      <c r="K2" s="545"/>
      <c r="L2" s="545"/>
      <c r="M2" s="545"/>
      <c r="N2" s="545"/>
      <c r="O2" s="545"/>
      <c r="P2" s="545"/>
      <c r="Q2" s="546"/>
      <c r="R2" s="46"/>
      <c r="S2" s="47"/>
      <c r="T2" s="1"/>
      <c r="U2" s="1"/>
      <c r="V2" s="1"/>
      <c r="W2" s="1"/>
      <c r="X2" s="1"/>
      <c r="Y2" s="1"/>
      <c r="Z2" s="1"/>
      <c r="AA2" s="1"/>
      <c r="AB2" s="1"/>
      <c r="AC2" s="1"/>
      <c r="AD2" s="1"/>
      <c r="AE2" s="1"/>
      <c r="AF2" s="1"/>
      <c r="AH2" s="3"/>
      <c r="AI2" s="3"/>
      <c r="AJ2" s="3"/>
      <c r="AK2" s="3"/>
      <c r="AL2" s="3"/>
      <c r="AM2" s="3"/>
      <c r="AN2" s="3"/>
      <c r="AO2" s="3"/>
      <c r="AP2" s="3"/>
      <c r="AQ2" s="3"/>
      <c r="AR2" s="3"/>
      <c r="AS2" s="3"/>
      <c r="AT2" s="3"/>
      <c r="AU2" s="3"/>
      <c r="AV2" s="3"/>
      <c r="AW2" s="3"/>
      <c r="AX2" s="3"/>
      <c r="AY2" s="3"/>
      <c r="AZ2" s="3"/>
      <c r="BA2" s="3"/>
      <c r="BB2" s="3"/>
      <c r="BC2" s="3"/>
    </row>
    <row r="3" spans="1:55" ht="41.25" customHeight="1" x14ac:dyDescent="0.15">
      <c r="A3" s="114"/>
      <c r="B3" s="573" t="s">
        <v>779</v>
      </c>
      <c r="C3" s="573"/>
      <c r="D3" s="584" t="s">
        <v>391</v>
      </c>
      <c r="E3" s="584"/>
      <c r="F3" s="584"/>
      <c r="G3" s="584"/>
      <c r="H3" s="584"/>
      <c r="I3" s="584"/>
      <c r="J3" s="584"/>
      <c r="K3" s="584"/>
      <c r="L3" s="584"/>
      <c r="M3" s="584"/>
      <c r="N3" s="584"/>
      <c r="O3" s="584"/>
      <c r="P3" s="584"/>
      <c r="Q3" s="584"/>
      <c r="R3" s="46"/>
      <c r="S3" s="64"/>
      <c r="T3" s="1"/>
      <c r="U3" s="1"/>
      <c r="V3" s="1"/>
      <c r="W3" s="1"/>
      <c r="X3" s="1"/>
      <c r="Y3" s="1"/>
      <c r="Z3" s="1"/>
      <c r="AA3" s="1"/>
      <c r="AB3" s="1"/>
      <c r="AC3" s="1"/>
      <c r="AD3" s="1"/>
      <c r="AE3" s="1"/>
      <c r="AF3" s="1"/>
      <c r="AH3" s="3"/>
      <c r="AI3" s="3"/>
      <c r="AJ3" s="3"/>
      <c r="AK3" s="3"/>
      <c r="AL3" s="3"/>
      <c r="AM3" s="3"/>
      <c r="AN3" s="3"/>
      <c r="AO3" s="3"/>
      <c r="AP3" s="3"/>
      <c r="AQ3" s="3"/>
      <c r="AR3" s="3"/>
      <c r="AS3" s="3"/>
      <c r="AT3" s="3"/>
      <c r="AU3" s="3"/>
      <c r="AV3" s="3"/>
      <c r="AW3" s="3"/>
      <c r="AX3" s="3"/>
      <c r="AY3" s="3"/>
      <c r="AZ3" s="3"/>
      <c r="BA3" s="3"/>
      <c r="BB3" s="3"/>
      <c r="BC3" s="3"/>
    </row>
    <row r="4" spans="1:55" ht="27.75" customHeight="1" thickBot="1" x14ac:dyDescent="0.2">
      <c r="A4" s="114"/>
      <c r="B4" s="499" t="s">
        <v>389</v>
      </c>
      <c r="C4" s="499"/>
      <c r="D4" s="95" t="s">
        <v>357</v>
      </c>
      <c r="E4" s="87"/>
      <c r="F4" s="87"/>
      <c r="G4" s="555" t="s">
        <v>358</v>
      </c>
      <c r="H4" s="556"/>
      <c r="I4" s="578" t="str">
        <f>IF(①チェックシート!C4="","",①チェックシート!C4)</f>
        <v>センター小中学校</v>
      </c>
      <c r="J4" s="579"/>
      <c r="K4" s="585" t="s">
        <v>0</v>
      </c>
      <c r="L4" s="556"/>
      <c r="M4" s="586" t="str">
        <f>IF(①チェックシート!G4="","",①チェックシート!G4)</f>
        <v>長野　太郎</v>
      </c>
      <c r="N4" s="586"/>
      <c r="O4" s="586"/>
      <c r="P4" s="586"/>
      <c r="Q4" s="579"/>
      <c r="R4" s="46"/>
      <c r="S4" s="64"/>
      <c r="T4" s="1"/>
      <c r="U4" s="1"/>
      <c r="V4" s="1"/>
      <c r="W4" s="1"/>
      <c r="X4" s="1"/>
      <c r="Y4" s="1"/>
      <c r="Z4" s="1"/>
      <c r="AA4" s="1"/>
      <c r="AB4" s="1"/>
      <c r="AC4" s="1"/>
      <c r="AD4" s="1"/>
      <c r="AE4" s="1"/>
      <c r="AF4" s="1"/>
      <c r="AH4" s="3"/>
      <c r="AI4" s="3"/>
      <c r="AJ4" s="3"/>
      <c r="AK4" s="3"/>
      <c r="AL4" s="3"/>
      <c r="AM4" s="3"/>
      <c r="AN4" s="3"/>
      <c r="AO4" s="3"/>
      <c r="AP4" s="3"/>
      <c r="AQ4" s="3"/>
      <c r="AR4" s="3"/>
      <c r="AS4" s="3"/>
      <c r="AT4" s="3"/>
      <c r="AU4" s="3"/>
      <c r="AV4" s="3"/>
      <c r="AW4" s="3"/>
      <c r="AX4" s="3"/>
      <c r="AY4" s="3"/>
      <c r="AZ4" s="3"/>
      <c r="BA4" s="3"/>
      <c r="BB4" s="3"/>
      <c r="BC4" s="3"/>
    </row>
    <row r="5" spans="1:55" ht="23.25" customHeight="1" thickBot="1" x14ac:dyDescent="0.2">
      <c r="A5" s="114"/>
      <c r="B5" s="515" t="s">
        <v>387</v>
      </c>
      <c r="C5" s="516"/>
      <c r="D5" s="548" t="s">
        <v>360</v>
      </c>
      <c r="E5" s="548"/>
      <c r="F5" s="548"/>
      <c r="G5" s="336" t="s">
        <v>390</v>
      </c>
      <c r="H5" s="342" t="s">
        <v>773</v>
      </c>
      <c r="I5" s="47"/>
      <c r="J5" s="47"/>
      <c r="K5" s="47"/>
      <c r="L5" s="47"/>
      <c r="M5" s="47"/>
      <c r="N5" s="47"/>
      <c r="O5" s="47"/>
      <c r="P5" s="47"/>
      <c r="Q5" s="47"/>
      <c r="R5" s="46"/>
      <c r="S5" s="64"/>
      <c r="T5" s="1"/>
      <c r="U5" s="1"/>
      <c r="V5" s="1"/>
      <c r="W5" s="1"/>
      <c r="X5" s="1"/>
      <c r="Y5" s="1"/>
      <c r="Z5" s="1"/>
      <c r="AA5" s="1"/>
      <c r="AB5" s="1"/>
      <c r="AC5" s="1"/>
      <c r="AD5" s="1"/>
      <c r="AE5" s="1"/>
      <c r="AF5" s="1"/>
      <c r="AH5" s="3"/>
      <c r="AI5" s="410" t="s">
        <v>377</v>
      </c>
      <c r="AJ5" s="411" t="s">
        <v>353</v>
      </c>
      <c r="AK5" s="412" t="s">
        <v>773</v>
      </c>
      <c r="AL5" s="413" t="s">
        <v>776</v>
      </c>
      <c r="AM5" s="3" t="s">
        <v>777</v>
      </c>
      <c r="AN5" s="3"/>
      <c r="AO5" s="3" t="s">
        <v>778</v>
      </c>
      <c r="AP5" s="3"/>
      <c r="AQ5" s="3"/>
      <c r="AR5" s="3"/>
      <c r="AS5" s="3"/>
      <c r="AT5" s="3"/>
      <c r="AU5" s="3"/>
      <c r="AV5" s="3"/>
      <c r="AW5" s="3"/>
      <c r="AX5" s="3"/>
      <c r="AY5" s="3"/>
      <c r="AZ5" s="3"/>
      <c r="BA5" s="3"/>
      <c r="BB5" s="3"/>
      <c r="BC5" s="3"/>
    </row>
    <row r="6" spans="1:55" ht="14.25" hidden="1" customHeight="1" thickBot="1" x14ac:dyDescent="0.2">
      <c r="A6" s="114"/>
      <c r="B6" s="76"/>
      <c r="C6" s="51"/>
      <c r="D6" s="75"/>
      <c r="E6" s="75"/>
      <c r="F6" s="75"/>
      <c r="G6" s="338"/>
      <c r="H6" s="343"/>
      <c r="I6" s="47"/>
      <c r="J6" s="47"/>
      <c r="K6" s="47"/>
      <c r="L6" s="47"/>
      <c r="M6" s="47"/>
      <c r="N6" s="47"/>
      <c r="O6" s="47"/>
      <c r="P6" s="47"/>
      <c r="Q6" s="47"/>
      <c r="R6" s="46"/>
      <c r="S6" s="64"/>
      <c r="T6" s="1"/>
      <c r="U6" s="1"/>
      <c r="V6" s="1"/>
      <c r="W6" s="1"/>
      <c r="X6" s="1"/>
      <c r="Y6" s="1"/>
      <c r="Z6" s="1"/>
      <c r="AA6" s="1"/>
      <c r="AB6" s="1"/>
      <c r="AC6" s="1"/>
      <c r="AD6" s="1"/>
      <c r="AE6" s="1"/>
      <c r="AF6" s="1"/>
      <c r="AH6" s="3"/>
      <c r="AI6" s="414"/>
      <c r="AJ6" s="415"/>
      <c r="AK6" s="416"/>
      <c r="AL6" s="3"/>
      <c r="AM6" s="3"/>
      <c r="AN6" s="3"/>
      <c r="AO6" s="3"/>
      <c r="AP6" s="3"/>
      <c r="AQ6" s="3"/>
      <c r="AR6" s="3"/>
      <c r="AS6" s="3"/>
      <c r="AT6" s="3"/>
      <c r="AU6" s="3"/>
      <c r="AV6" s="3"/>
      <c r="AW6" s="3"/>
      <c r="AX6" s="3"/>
      <c r="AY6" s="3"/>
      <c r="AZ6" s="3"/>
      <c r="BA6" s="3"/>
      <c r="BB6" s="3"/>
      <c r="BC6" s="3"/>
    </row>
    <row r="7" spans="1:55" ht="22.5" customHeight="1" x14ac:dyDescent="0.15">
      <c r="A7" s="114"/>
      <c r="B7" s="519" t="s">
        <v>319</v>
      </c>
      <c r="C7" s="520"/>
      <c r="D7" s="552" t="s">
        <v>362</v>
      </c>
      <c r="E7" s="553"/>
      <c r="F7" s="554"/>
      <c r="G7" s="339">
        <f>①チェックシート!I14</f>
        <v>3</v>
      </c>
      <c r="H7" s="344">
        <f>AM7</f>
        <v>0</v>
      </c>
      <c r="I7" s="48"/>
      <c r="J7" s="4"/>
      <c r="K7" s="4"/>
      <c r="L7" s="47"/>
      <c r="M7" s="47"/>
      <c r="N7" s="47"/>
      <c r="O7" s="47"/>
      <c r="P7" s="47"/>
      <c r="Q7" s="47"/>
      <c r="R7" s="46"/>
      <c r="S7" s="64"/>
      <c r="T7" s="1"/>
      <c r="U7" s="1"/>
      <c r="V7" s="1"/>
      <c r="W7" s="1"/>
      <c r="X7" s="1"/>
      <c r="Y7" s="1"/>
      <c r="Z7" s="1"/>
      <c r="AA7" s="1"/>
      <c r="AB7" s="1"/>
      <c r="AC7" s="1"/>
      <c r="AD7" s="1"/>
      <c r="AE7" s="1"/>
      <c r="AF7" s="1"/>
      <c r="AH7" s="3"/>
      <c r="AI7" s="417" t="s">
        <v>319</v>
      </c>
      <c r="AJ7" s="418">
        <f>G7</f>
        <v>3</v>
      </c>
      <c r="AK7" s="419">
        <f>IF($AK$23=1,AL7,0)</f>
        <v>0</v>
      </c>
      <c r="AL7" s="420">
        <f>IF(AM7&gt;5,5,AM7)</f>
        <v>0</v>
      </c>
      <c r="AM7" s="3">
        <f>③受講講座の選択!BG2</f>
        <v>0</v>
      </c>
      <c r="AN7" s="3"/>
      <c r="AO7" s="3" t="s">
        <v>319</v>
      </c>
      <c r="AP7" s="3">
        <f>AK7</f>
        <v>0</v>
      </c>
      <c r="AQ7" s="3"/>
      <c r="AR7" s="3"/>
      <c r="AS7" s="3"/>
      <c r="AT7" s="3"/>
      <c r="AU7" s="3"/>
      <c r="AV7" s="3"/>
      <c r="AW7" s="3"/>
      <c r="AX7" s="3"/>
      <c r="AY7" s="3"/>
      <c r="AZ7" s="3"/>
      <c r="BA7" s="3"/>
      <c r="BB7" s="3"/>
      <c r="BC7" s="3"/>
    </row>
    <row r="8" spans="1:55" ht="16.5" customHeight="1" thickBot="1" x14ac:dyDescent="0.2">
      <c r="A8" s="114"/>
      <c r="B8" s="521" t="s">
        <v>320</v>
      </c>
      <c r="C8" s="522"/>
      <c r="D8" s="549" t="s">
        <v>361</v>
      </c>
      <c r="E8" s="550"/>
      <c r="F8" s="551"/>
      <c r="G8" s="340">
        <f>①チェックシート!I15</f>
        <v>3</v>
      </c>
      <c r="H8" s="345">
        <f>AM8</f>
        <v>0</v>
      </c>
      <c r="I8" s="49"/>
      <c r="J8" s="4"/>
      <c r="K8" s="4"/>
      <c r="L8" s="47"/>
      <c r="M8" s="47"/>
      <c r="N8" s="47"/>
      <c r="O8" s="47"/>
      <c r="P8" s="47"/>
      <c r="Q8" s="47"/>
      <c r="R8" s="46"/>
      <c r="S8" s="64"/>
      <c r="T8" s="1"/>
      <c r="U8" s="1"/>
      <c r="V8" s="1"/>
      <c r="W8" s="1"/>
      <c r="X8" s="1"/>
      <c r="Y8" s="1"/>
      <c r="Z8" s="1"/>
      <c r="AA8" s="1"/>
      <c r="AB8" s="1"/>
      <c r="AC8" s="1"/>
      <c r="AD8" s="1"/>
      <c r="AE8" s="1"/>
      <c r="AF8" s="1"/>
      <c r="AH8" s="3"/>
      <c r="AI8" s="421" t="s">
        <v>320</v>
      </c>
      <c r="AJ8" s="422">
        <f t="shared" ref="AJ8" si="0">G8</f>
        <v>3</v>
      </c>
      <c r="AK8" s="423">
        <f t="shared" ref="AK8:AK22" si="1">IF($AK$23=1,AL8,0)</f>
        <v>0</v>
      </c>
      <c r="AL8" s="420">
        <f t="shared" ref="AL8:AL22" si="2">IF(AM8&gt;5,5,AM8)</f>
        <v>0</v>
      </c>
      <c r="AM8" s="3">
        <f>③受講講座の選択!BH2</f>
        <v>0</v>
      </c>
      <c r="AN8" s="3"/>
      <c r="AO8" s="3" t="s">
        <v>320</v>
      </c>
      <c r="AP8" s="3">
        <f>AK8</f>
        <v>0</v>
      </c>
      <c r="AQ8" s="3"/>
      <c r="AR8" s="3"/>
      <c r="AS8" s="3"/>
      <c r="AT8" s="3"/>
      <c r="AU8" s="3"/>
      <c r="AV8" s="3"/>
      <c r="AW8" s="3"/>
      <c r="AX8" s="3"/>
      <c r="AY8" s="3"/>
      <c r="AZ8" s="3"/>
      <c r="BA8" s="3"/>
      <c r="BB8" s="3"/>
      <c r="BC8" s="3"/>
    </row>
    <row r="9" spans="1:55" ht="22.5" customHeight="1" thickBot="1" x14ac:dyDescent="0.2">
      <c r="A9" s="114"/>
      <c r="B9" s="517" t="s">
        <v>388</v>
      </c>
      <c r="C9" s="518"/>
      <c r="D9" s="500" t="s">
        <v>359</v>
      </c>
      <c r="E9" s="501"/>
      <c r="F9" s="502"/>
      <c r="G9" s="337" t="s">
        <v>390</v>
      </c>
      <c r="H9" s="346" t="s">
        <v>773</v>
      </c>
      <c r="I9" s="49"/>
      <c r="J9" s="4"/>
      <c r="K9" s="4"/>
      <c r="L9" s="47"/>
      <c r="M9" s="47"/>
      <c r="N9" s="47"/>
      <c r="O9" s="47"/>
      <c r="P9" s="47"/>
      <c r="Q9" s="47"/>
      <c r="R9" s="46"/>
      <c r="S9" s="64"/>
      <c r="T9" s="1"/>
      <c r="U9" s="1"/>
      <c r="V9" s="1"/>
      <c r="W9" s="1"/>
      <c r="X9" s="1"/>
      <c r="Y9" s="1"/>
      <c r="Z9" s="1"/>
      <c r="AA9" s="1"/>
      <c r="AB9" s="1"/>
      <c r="AC9" s="1"/>
      <c r="AD9" s="1"/>
      <c r="AE9" s="1"/>
      <c r="AF9" s="1"/>
      <c r="AH9" s="3"/>
      <c r="AI9" s="424" t="s">
        <v>51</v>
      </c>
      <c r="AJ9" s="418">
        <f>G10</f>
        <v>0</v>
      </c>
      <c r="AK9" s="419">
        <f t="shared" si="1"/>
        <v>0</v>
      </c>
      <c r="AL9" s="420">
        <f t="shared" si="2"/>
        <v>0</v>
      </c>
      <c r="AM9" s="3">
        <f>③受講講座の選択!BI2</f>
        <v>0</v>
      </c>
      <c r="AN9" s="3"/>
      <c r="AO9" s="3" t="s">
        <v>378</v>
      </c>
      <c r="AP9" s="3">
        <f>SUM(AK9:AK10)</f>
        <v>0</v>
      </c>
      <c r="AQ9" s="3"/>
      <c r="AR9" s="3"/>
      <c r="AS9" s="3"/>
      <c r="AT9" s="3"/>
      <c r="AU9" s="3"/>
      <c r="AV9" s="3"/>
      <c r="AW9" s="3"/>
      <c r="AX9" s="3"/>
      <c r="AY9" s="3"/>
      <c r="AZ9" s="3"/>
      <c r="BA9" s="3"/>
      <c r="BB9" s="3"/>
      <c r="BC9" s="3"/>
    </row>
    <row r="10" spans="1:55" ht="14.25" customHeight="1" thickBot="1" x14ac:dyDescent="0.2">
      <c r="A10" s="114"/>
      <c r="B10" s="523" t="s">
        <v>378</v>
      </c>
      <c r="C10" s="118" t="s">
        <v>51</v>
      </c>
      <c r="D10" s="503" t="s">
        <v>49</v>
      </c>
      <c r="E10" s="504"/>
      <c r="F10" s="505"/>
      <c r="G10" s="339">
        <f>①チェックシート!J18</f>
        <v>0</v>
      </c>
      <c r="H10" s="347">
        <f>AM9</f>
        <v>0</v>
      </c>
      <c r="I10" s="49"/>
      <c r="J10" s="4"/>
      <c r="K10" s="4"/>
      <c r="L10" s="47"/>
      <c r="M10" s="47"/>
      <c r="N10" s="47"/>
      <c r="O10" s="47"/>
      <c r="P10" s="47"/>
      <c r="Q10" s="47"/>
      <c r="R10" s="46"/>
      <c r="S10" s="64"/>
      <c r="T10" s="1"/>
      <c r="U10" s="1"/>
      <c r="V10" s="1"/>
      <c r="W10" s="1"/>
      <c r="X10" s="1"/>
      <c r="Y10" s="1"/>
      <c r="Z10" s="1"/>
      <c r="AA10" s="1"/>
      <c r="AB10" s="1"/>
      <c r="AC10" s="1"/>
      <c r="AD10" s="1"/>
      <c r="AE10" s="1"/>
      <c r="AF10" s="1"/>
      <c r="AH10" s="3"/>
      <c r="AI10" s="425" t="s">
        <v>57</v>
      </c>
      <c r="AJ10" s="422">
        <f t="shared" ref="AJ10:AJ22" si="3">G11</f>
        <v>3</v>
      </c>
      <c r="AK10" s="423">
        <f t="shared" si="1"/>
        <v>0</v>
      </c>
      <c r="AL10" s="420">
        <f t="shared" si="2"/>
        <v>0</v>
      </c>
      <c r="AM10" s="3">
        <f>③受講講座の選択!BJ2</f>
        <v>0</v>
      </c>
      <c r="AN10" s="3"/>
      <c r="AO10" s="3" t="s">
        <v>379</v>
      </c>
      <c r="AP10" s="3">
        <f>SUM(AK11:AK14)</f>
        <v>1</v>
      </c>
      <c r="AQ10" s="3"/>
      <c r="AR10" s="3"/>
      <c r="AS10" s="3"/>
      <c r="AT10" s="3"/>
      <c r="AU10" s="3"/>
      <c r="AV10" s="3"/>
      <c r="AW10" s="3"/>
      <c r="AX10" s="3"/>
      <c r="AY10" s="3"/>
      <c r="AZ10" s="3"/>
      <c r="BA10" s="3"/>
      <c r="BB10" s="3"/>
      <c r="BC10" s="3"/>
    </row>
    <row r="11" spans="1:55" ht="14.25" customHeight="1" thickBot="1" x14ac:dyDescent="0.2">
      <c r="A11" s="114"/>
      <c r="B11" s="524"/>
      <c r="C11" s="119" t="s">
        <v>57</v>
      </c>
      <c r="D11" s="509" t="s">
        <v>58</v>
      </c>
      <c r="E11" s="510"/>
      <c r="F11" s="511"/>
      <c r="G11" s="340">
        <f>①チェックシート!I19</f>
        <v>3</v>
      </c>
      <c r="H11" s="348">
        <f t="shared" ref="H11:H23" si="4">AM10</f>
        <v>0</v>
      </c>
      <c r="I11" s="49"/>
      <c r="J11" s="4"/>
      <c r="K11" s="4"/>
      <c r="L11" s="47"/>
      <c r="M11" s="47"/>
      <c r="N11" s="47"/>
      <c r="O11" s="47"/>
      <c r="P11" s="47"/>
      <c r="Q11" s="47"/>
      <c r="R11" s="46"/>
      <c r="S11" s="64"/>
      <c r="T11" s="1"/>
      <c r="U11" s="1"/>
      <c r="V11" s="1"/>
      <c r="W11" s="1"/>
      <c r="X11" s="1"/>
      <c r="Y11" s="1"/>
      <c r="Z11" s="1"/>
      <c r="AA11" s="1"/>
      <c r="AB11" s="1"/>
      <c r="AC11" s="1"/>
      <c r="AD11" s="1"/>
      <c r="AE11" s="1"/>
      <c r="AF11" s="1"/>
      <c r="AH11" s="3"/>
      <c r="AI11" s="426" t="s">
        <v>67</v>
      </c>
      <c r="AJ11" s="418">
        <f t="shared" si="3"/>
        <v>1</v>
      </c>
      <c r="AK11" s="419">
        <f t="shared" si="1"/>
        <v>0</v>
      </c>
      <c r="AL11" s="420">
        <f t="shared" si="2"/>
        <v>0</v>
      </c>
      <c r="AM11" s="3">
        <f>③受講講座の選択!BK2</f>
        <v>0</v>
      </c>
      <c r="AN11" s="3"/>
      <c r="AO11" s="3" t="s">
        <v>380</v>
      </c>
      <c r="AP11" s="3">
        <f>SUM(AK15:AK22)</f>
        <v>9</v>
      </c>
      <c r="AQ11" s="3"/>
      <c r="AR11" s="3"/>
      <c r="AS11" s="3"/>
      <c r="AT11" s="3"/>
      <c r="AU11" s="3"/>
      <c r="AV11" s="3"/>
      <c r="AW11" s="3"/>
      <c r="AX11" s="3"/>
      <c r="AY11" s="3"/>
      <c r="AZ11" s="3"/>
      <c r="BA11" s="3"/>
      <c r="BB11" s="3"/>
      <c r="BC11" s="3"/>
    </row>
    <row r="12" spans="1:55" x14ac:dyDescent="0.15">
      <c r="A12" s="114"/>
      <c r="B12" s="512" t="s">
        <v>379</v>
      </c>
      <c r="C12" s="120" t="s">
        <v>67</v>
      </c>
      <c r="D12" s="503" t="s">
        <v>66</v>
      </c>
      <c r="E12" s="504"/>
      <c r="F12" s="505"/>
      <c r="G12" s="339">
        <f>①チェックシート!I20</f>
        <v>1</v>
      </c>
      <c r="H12" s="349">
        <f t="shared" si="4"/>
        <v>0</v>
      </c>
      <c r="I12" s="49"/>
      <c r="J12" s="4"/>
      <c r="K12" s="4"/>
      <c r="L12" s="47"/>
      <c r="M12" s="47"/>
      <c r="N12" s="47"/>
      <c r="O12" s="47"/>
      <c r="P12" s="47"/>
      <c r="Q12" s="47"/>
      <c r="R12" s="46"/>
      <c r="S12" s="64"/>
      <c r="T12" s="1"/>
      <c r="U12" s="1"/>
      <c r="V12" s="1"/>
      <c r="W12" s="1"/>
      <c r="X12" s="1"/>
      <c r="Y12" s="1"/>
      <c r="Z12" s="1"/>
      <c r="AA12" s="1"/>
      <c r="AB12" s="1"/>
      <c r="AC12" s="1"/>
      <c r="AD12" s="1"/>
      <c r="AE12" s="1"/>
      <c r="AF12" s="1"/>
      <c r="AH12" s="3"/>
      <c r="AI12" s="427" t="s">
        <v>73</v>
      </c>
      <c r="AJ12" s="428">
        <f t="shared" si="3"/>
        <v>1</v>
      </c>
      <c r="AK12" s="429">
        <f t="shared" si="1"/>
        <v>0</v>
      </c>
      <c r="AL12" s="420">
        <f t="shared" si="2"/>
        <v>0</v>
      </c>
      <c r="AM12" s="3">
        <f>③受講講座の選択!BL2</f>
        <v>0</v>
      </c>
      <c r="AN12" s="3"/>
      <c r="AO12" s="3"/>
      <c r="AP12" s="3"/>
      <c r="AQ12" s="3"/>
      <c r="AR12" s="3"/>
      <c r="AS12" s="3"/>
      <c r="AT12" s="3"/>
      <c r="AU12" s="3"/>
      <c r="AV12" s="3"/>
      <c r="AW12" s="3"/>
      <c r="AX12" s="3"/>
      <c r="AY12" s="3"/>
      <c r="AZ12" s="3"/>
      <c r="BA12" s="3"/>
      <c r="BB12" s="3"/>
      <c r="BC12" s="3"/>
    </row>
    <row r="13" spans="1:55" x14ac:dyDescent="0.15">
      <c r="A13" s="114"/>
      <c r="B13" s="513"/>
      <c r="C13" s="121" t="s">
        <v>73</v>
      </c>
      <c r="D13" s="506" t="s">
        <v>74</v>
      </c>
      <c r="E13" s="507"/>
      <c r="F13" s="508"/>
      <c r="G13" s="341">
        <f>①チェックシート!I21</f>
        <v>1</v>
      </c>
      <c r="H13" s="350">
        <f t="shared" si="4"/>
        <v>0</v>
      </c>
      <c r="I13" s="49"/>
      <c r="J13" s="4"/>
      <c r="K13" s="4"/>
      <c r="L13" s="47"/>
      <c r="M13" s="47"/>
      <c r="N13" s="47"/>
      <c r="O13" s="47"/>
      <c r="P13" s="47"/>
      <c r="Q13" s="47"/>
      <c r="R13" s="46"/>
      <c r="S13" s="64"/>
      <c r="T13" s="1"/>
      <c r="U13" s="1"/>
      <c r="V13" s="1"/>
      <c r="W13" s="1"/>
      <c r="X13" s="1"/>
      <c r="Y13" s="1"/>
      <c r="Z13" s="1"/>
      <c r="AA13" s="1"/>
      <c r="AB13" s="1"/>
      <c r="AC13" s="1"/>
      <c r="AD13" s="1"/>
      <c r="AE13" s="1"/>
      <c r="AF13" s="1"/>
      <c r="AH13" s="3"/>
      <c r="AI13" s="427" t="s">
        <v>79</v>
      </c>
      <c r="AJ13" s="428">
        <f t="shared" si="3"/>
        <v>3</v>
      </c>
      <c r="AK13" s="429">
        <f t="shared" si="1"/>
        <v>0</v>
      </c>
      <c r="AL13" s="420">
        <f t="shared" si="2"/>
        <v>0</v>
      </c>
      <c r="AM13" s="3">
        <f>③受講講座の選択!BM2</f>
        <v>0</v>
      </c>
      <c r="AN13" s="3"/>
      <c r="AO13" s="3"/>
      <c r="AP13" s="3"/>
      <c r="AQ13" s="3"/>
      <c r="AR13" s="3"/>
      <c r="AS13" s="3"/>
      <c r="AT13" s="3"/>
      <c r="AU13" s="3"/>
      <c r="AV13" s="3"/>
      <c r="AW13" s="3"/>
      <c r="AX13" s="3"/>
      <c r="AY13" s="3"/>
      <c r="AZ13" s="3"/>
      <c r="BA13" s="3"/>
      <c r="BB13" s="3"/>
      <c r="BC13" s="3"/>
    </row>
    <row r="14" spans="1:55" ht="14.25" thickBot="1" x14ac:dyDescent="0.2">
      <c r="A14" s="114"/>
      <c r="B14" s="513"/>
      <c r="C14" s="121" t="s">
        <v>79</v>
      </c>
      <c r="D14" s="506" t="s">
        <v>80</v>
      </c>
      <c r="E14" s="507"/>
      <c r="F14" s="508"/>
      <c r="G14" s="341">
        <f>①チェックシート!I22</f>
        <v>3</v>
      </c>
      <c r="H14" s="350">
        <f t="shared" si="4"/>
        <v>0</v>
      </c>
      <c r="I14" s="49"/>
      <c r="J14" s="4"/>
      <c r="K14" s="4"/>
      <c r="L14" s="47"/>
      <c r="M14" s="47"/>
      <c r="N14" s="47"/>
      <c r="O14" s="47"/>
      <c r="P14" s="47"/>
      <c r="Q14" s="47"/>
      <c r="R14" s="46"/>
      <c r="S14" s="64"/>
      <c r="T14" s="1"/>
      <c r="U14" s="1"/>
      <c r="V14" s="1"/>
      <c r="W14" s="1"/>
      <c r="X14" s="1"/>
      <c r="Y14" s="1"/>
      <c r="Z14" s="1"/>
      <c r="AA14" s="1"/>
      <c r="AB14" s="1"/>
      <c r="AC14" s="1"/>
      <c r="AD14" s="1"/>
      <c r="AE14" s="1"/>
      <c r="AF14" s="1"/>
      <c r="AH14" s="3"/>
      <c r="AI14" s="430" t="s">
        <v>85</v>
      </c>
      <c r="AJ14" s="422">
        <f t="shared" si="3"/>
        <v>3</v>
      </c>
      <c r="AK14" s="423">
        <f t="shared" si="1"/>
        <v>1</v>
      </c>
      <c r="AL14" s="420">
        <f t="shared" si="2"/>
        <v>1</v>
      </c>
      <c r="AM14" s="3">
        <f>③受講講座の選択!BN2</f>
        <v>1</v>
      </c>
      <c r="AN14" s="3"/>
      <c r="AO14" s="3"/>
      <c r="AP14" s="3"/>
      <c r="AQ14" s="3"/>
      <c r="AR14" s="3"/>
      <c r="AS14" s="3"/>
      <c r="AT14" s="3"/>
      <c r="AU14" s="3"/>
      <c r="AV14" s="3"/>
      <c r="AW14" s="3"/>
      <c r="AX14" s="3"/>
      <c r="AY14" s="3"/>
      <c r="AZ14" s="3"/>
      <c r="BA14" s="3"/>
      <c r="BB14" s="3"/>
      <c r="BC14" s="3"/>
    </row>
    <row r="15" spans="1:55" ht="14.25" thickBot="1" x14ac:dyDescent="0.2">
      <c r="A15" s="114"/>
      <c r="B15" s="514"/>
      <c r="C15" s="122" t="s">
        <v>85</v>
      </c>
      <c r="D15" s="509" t="s">
        <v>86</v>
      </c>
      <c r="E15" s="510"/>
      <c r="F15" s="511"/>
      <c r="G15" s="340">
        <f>①チェックシート!I23</f>
        <v>3</v>
      </c>
      <c r="H15" s="351">
        <f t="shared" si="4"/>
        <v>1</v>
      </c>
      <c r="I15" s="49"/>
      <c r="J15" s="4"/>
      <c r="K15" s="4"/>
      <c r="L15" s="47"/>
      <c r="M15" s="47"/>
      <c r="N15" s="47"/>
      <c r="O15" s="47"/>
      <c r="P15" s="47"/>
      <c r="Q15" s="47"/>
      <c r="R15" s="46"/>
      <c r="S15" s="64"/>
      <c r="T15" s="1"/>
      <c r="U15" s="1"/>
      <c r="V15" s="1"/>
      <c r="W15" s="1"/>
      <c r="X15" s="1"/>
      <c r="Y15" s="1"/>
      <c r="Z15" s="1"/>
      <c r="AA15" s="1"/>
      <c r="AB15" s="1"/>
      <c r="AC15" s="335"/>
      <c r="AD15" s="1"/>
      <c r="AE15" s="1"/>
      <c r="AF15" s="1"/>
      <c r="AH15" s="3"/>
      <c r="AI15" s="431" t="s">
        <v>93</v>
      </c>
      <c r="AJ15" s="418">
        <f t="shared" si="3"/>
        <v>1</v>
      </c>
      <c r="AK15" s="419">
        <f t="shared" si="1"/>
        <v>2</v>
      </c>
      <c r="AL15" s="420">
        <f t="shared" si="2"/>
        <v>2</v>
      </c>
      <c r="AM15" s="3">
        <f>③受講講座の選択!BO2</f>
        <v>2</v>
      </c>
      <c r="AN15" s="3"/>
      <c r="AO15" s="3"/>
      <c r="AP15" s="3"/>
      <c r="AQ15" s="3"/>
      <c r="AR15" s="3"/>
      <c r="AS15" s="3"/>
      <c r="AT15" s="3"/>
      <c r="AU15" s="3"/>
      <c r="AV15" s="3"/>
      <c r="AW15" s="3"/>
      <c r="AX15" s="3"/>
      <c r="AY15" s="3"/>
      <c r="AZ15" s="3"/>
      <c r="BA15" s="3"/>
      <c r="BB15" s="3"/>
      <c r="BC15" s="3"/>
    </row>
    <row r="16" spans="1:55" x14ac:dyDescent="0.15">
      <c r="A16" s="114"/>
      <c r="B16" s="534" t="s">
        <v>380</v>
      </c>
      <c r="C16" s="123" t="s">
        <v>93</v>
      </c>
      <c r="D16" s="503" t="s">
        <v>92</v>
      </c>
      <c r="E16" s="504"/>
      <c r="F16" s="505"/>
      <c r="G16" s="339">
        <f>①チェックシート!I24</f>
        <v>1</v>
      </c>
      <c r="H16" s="352">
        <f t="shared" si="4"/>
        <v>2</v>
      </c>
      <c r="I16" s="49"/>
      <c r="J16" s="4"/>
      <c r="K16" s="4"/>
      <c r="L16" s="47"/>
      <c r="M16" s="47"/>
      <c r="N16" s="47"/>
      <c r="O16" s="47"/>
      <c r="P16" s="47"/>
      <c r="Q16" s="47"/>
      <c r="R16" s="46"/>
      <c r="S16" s="64"/>
      <c r="T16" s="1"/>
      <c r="U16" s="1"/>
      <c r="V16" s="1"/>
      <c r="W16" s="1"/>
      <c r="X16" s="1"/>
      <c r="Y16" s="1"/>
      <c r="Z16" s="1"/>
      <c r="AA16" s="1"/>
      <c r="AB16" s="1"/>
      <c r="AC16" s="1"/>
      <c r="AD16" s="1"/>
      <c r="AE16" s="1"/>
      <c r="AF16" s="1"/>
      <c r="AH16" s="3"/>
      <c r="AI16" s="432" t="s">
        <v>97</v>
      </c>
      <c r="AJ16" s="433">
        <f t="shared" si="3"/>
        <v>5</v>
      </c>
      <c r="AK16" s="434">
        <f t="shared" si="1"/>
        <v>2</v>
      </c>
      <c r="AL16" s="420">
        <f t="shared" si="2"/>
        <v>2</v>
      </c>
      <c r="AM16" s="3">
        <f>③受講講座の選択!BP2</f>
        <v>2</v>
      </c>
      <c r="AN16" s="3"/>
      <c r="AO16" s="3"/>
      <c r="AP16" s="3"/>
      <c r="AQ16" s="3"/>
      <c r="AR16" s="3"/>
      <c r="AS16" s="3"/>
      <c r="AT16" s="3"/>
      <c r="AU16" s="3"/>
      <c r="AV16" s="3"/>
      <c r="AW16" s="3"/>
      <c r="AX16" s="3"/>
      <c r="AY16" s="3"/>
      <c r="AZ16" s="3"/>
      <c r="BA16" s="3"/>
      <c r="BB16" s="3"/>
      <c r="BC16" s="3"/>
    </row>
    <row r="17" spans="1:55" x14ac:dyDescent="0.15">
      <c r="A17" s="114"/>
      <c r="B17" s="535"/>
      <c r="C17" s="124" t="s">
        <v>97</v>
      </c>
      <c r="D17" s="506" t="s">
        <v>98</v>
      </c>
      <c r="E17" s="507"/>
      <c r="F17" s="508"/>
      <c r="G17" s="341">
        <f>①チェックシート!I25</f>
        <v>5</v>
      </c>
      <c r="H17" s="353">
        <f t="shared" si="4"/>
        <v>2</v>
      </c>
      <c r="I17" s="50"/>
      <c r="J17" s="4"/>
      <c r="K17" s="4"/>
      <c r="L17" s="47"/>
      <c r="M17" s="47"/>
      <c r="N17" s="47"/>
      <c r="O17" s="47"/>
      <c r="P17" s="47"/>
      <c r="Q17" s="47"/>
      <c r="R17" s="46"/>
      <c r="S17" s="64"/>
      <c r="T17" s="1"/>
      <c r="U17" s="1"/>
      <c r="V17" s="1"/>
      <c r="W17" s="1"/>
      <c r="X17" s="1"/>
      <c r="Y17" s="1"/>
      <c r="Z17" s="1"/>
      <c r="AA17" s="1"/>
      <c r="AB17" s="1"/>
      <c r="AC17" s="1"/>
      <c r="AD17" s="1"/>
      <c r="AE17" s="1"/>
      <c r="AF17" s="1"/>
      <c r="AH17" s="3"/>
      <c r="AI17" s="432" t="s">
        <v>102</v>
      </c>
      <c r="AJ17" s="433">
        <f t="shared" si="3"/>
        <v>3</v>
      </c>
      <c r="AK17" s="434">
        <f t="shared" si="1"/>
        <v>2</v>
      </c>
      <c r="AL17" s="420">
        <f t="shared" si="2"/>
        <v>2</v>
      </c>
      <c r="AM17" s="3">
        <f>③受講講座の選択!BQ2</f>
        <v>2</v>
      </c>
      <c r="AN17" s="3"/>
      <c r="AO17" s="3"/>
      <c r="AP17" s="3"/>
      <c r="AQ17" s="3"/>
      <c r="AR17" s="3"/>
      <c r="AS17" s="3"/>
      <c r="AT17" s="3"/>
      <c r="AU17" s="3"/>
      <c r="AV17" s="3"/>
      <c r="AW17" s="3"/>
      <c r="AX17" s="3"/>
      <c r="AY17" s="3"/>
      <c r="AZ17" s="3"/>
      <c r="BA17" s="3"/>
      <c r="BB17" s="3"/>
      <c r="BC17" s="3"/>
    </row>
    <row r="18" spans="1:55" x14ac:dyDescent="0.15">
      <c r="A18" s="114"/>
      <c r="B18" s="535"/>
      <c r="C18" s="124" t="s">
        <v>102</v>
      </c>
      <c r="D18" s="506" t="s">
        <v>103</v>
      </c>
      <c r="E18" s="507"/>
      <c r="F18" s="508"/>
      <c r="G18" s="341">
        <f>①チェックシート!I26</f>
        <v>3</v>
      </c>
      <c r="H18" s="353">
        <f t="shared" si="4"/>
        <v>2</v>
      </c>
      <c r="I18" s="50"/>
      <c r="J18" s="4"/>
      <c r="K18" s="4"/>
      <c r="L18" s="47"/>
      <c r="M18" s="47"/>
      <c r="N18" s="47"/>
      <c r="O18" s="47"/>
      <c r="P18" s="47"/>
      <c r="Q18" s="47"/>
      <c r="R18" s="46"/>
      <c r="S18" s="64"/>
      <c r="T18" s="1"/>
      <c r="U18" s="1"/>
      <c r="V18" s="1"/>
      <c r="W18" s="1"/>
      <c r="X18" s="1"/>
      <c r="Y18" s="1"/>
      <c r="Z18" s="1"/>
      <c r="AA18" s="1"/>
      <c r="AB18" s="1"/>
      <c r="AC18" s="1"/>
      <c r="AD18" s="1"/>
      <c r="AE18" s="1"/>
      <c r="AF18" s="1"/>
      <c r="AH18" s="3"/>
      <c r="AI18" s="432" t="s">
        <v>108</v>
      </c>
      <c r="AJ18" s="433">
        <f t="shared" si="3"/>
        <v>1</v>
      </c>
      <c r="AK18" s="434">
        <f t="shared" si="1"/>
        <v>0</v>
      </c>
      <c r="AL18" s="420">
        <f t="shared" si="2"/>
        <v>0</v>
      </c>
      <c r="AM18" s="3">
        <f>③受講講座の選択!BR2</f>
        <v>0</v>
      </c>
      <c r="AN18" s="3"/>
      <c r="AO18" s="3"/>
      <c r="AP18" s="3"/>
      <c r="AQ18" s="3"/>
      <c r="AR18" s="3"/>
      <c r="AS18" s="3"/>
      <c r="AT18" s="3"/>
      <c r="AU18" s="3"/>
      <c r="AV18" s="3"/>
      <c r="AW18" s="3"/>
      <c r="AX18" s="3"/>
      <c r="AY18" s="3"/>
      <c r="AZ18" s="3"/>
      <c r="BA18" s="3"/>
      <c r="BB18" s="3"/>
      <c r="BC18" s="3"/>
    </row>
    <row r="19" spans="1:55" x14ac:dyDescent="0.15">
      <c r="A19" s="114"/>
      <c r="B19" s="535"/>
      <c r="C19" s="124" t="s">
        <v>108</v>
      </c>
      <c r="D19" s="506" t="s">
        <v>109</v>
      </c>
      <c r="E19" s="507"/>
      <c r="F19" s="508"/>
      <c r="G19" s="341">
        <f>①チェックシート!I27</f>
        <v>1</v>
      </c>
      <c r="H19" s="353">
        <f t="shared" si="4"/>
        <v>0</v>
      </c>
      <c r="I19" s="50"/>
      <c r="J19" s="4"/>
      <c r="K19" s="4"/>
      <c r="L19" s="47"/>
      <c r="M19" s="47"/>
      <c r="N19" s="47"/>
      <c r="O19" s="47"/>
      <c r="P19" s="47"/>
      <c r="Q19" s="47"/>
      <c r="R19" s="46"/>
      <c r="S19" s="64"/>
      <c r="T19" s="1"/>
      <c r="U19" s="1"/>
      <c r="V19" s="1"/>
      <c r="W19" s="1"/>
      <c r="X19" s="1"/>
      <c r="Y19" s="1"/>
      <c r="Z19" s="1"/>
      <c r="AA19" s="1"/>
      <c r="AB19" s="1"/>
      <c r="AC19" s="1"/>
      <c r="AD19" s="1"/>
      <c r="AE19" s="1"/>
      <c r="AF19" s="1"/>
      <c r="AH19" s="3"/>
      <c r="AI19" s="432" t="s">
        <v>113</v>
      </c>
      <c r="AJ19" s="433">
        <f t="shared" si="3"/>
        <v>3</v>
      </c>
      <c r="AK19" s="434">
        <f t="shared" si="1"/>
        <v>0</v>
      </c>
      <c r="AL19" s="420">
        <f t="shared" si="2"/>
        <v>0</v>
      </c>
      <c r="AM19" s="3">
        <f>③受講講座の選択!BS2</f>
        <v>0</v>
      </c>
      <c r="AN19" s="3"/>
      <c r="AO19" s="3"/>
      <c r="AP19" s="3"/>
      <c r="AQ19" s="3"/>
      <c r="AR19" s="3"/>
      <c r="AS19" s="3"/>
      <c r="AT19" s="3"/>
      <c r="AU19" s="3"/>
      <c r="AV19" s="3"/>
      <c r="AW19" s="3"/>
      <c r="AX19" s="3"/>
      <c r="AY19" s="3"/>
      <c r="AZ19" s="3"/>
      <c r="BA19" s="3"/>
      <c r="BB19" s="3"/>
      <c r="BC19" s="3"/>
    </row>
    <row r="20" spans="1:55" x14ac:dyDescent="0.15">
      <c r="A20" s="114"/>
      <c r="B20" s="535"/>
      <c r="C20" s="124" t="s">
        <v>113</v>
      </c>
      <c r="D20" s="506" t="s">
        <v>114</v>
      </c>
      <c r="E20" s="507"/>
      <c r="F20" s="508"/>
      <c r="G20" s="341">
        <f>①チェックシート!I28</f>
        <v>3</v>
      </c>
      <c r="H20" s="353">
        <f t="shared" si="4"/>
        <v>0</v>
      </c>
      <c r="I20" s="50"/>
      <c r="J20" s="4"/>
      <c r="K20" s="4"/>
      <c r="L20" s="547"/>
      <c r="M20" s="547"/>
      <c r="N20" s="88"/>
      <c r="O20" s="88"/>
      <c r="P20" s="88"/>
      <c r="Q20" s="88"/>
      <c r="R20" s="51"/>
      <c r="S20" s="64"/>
      <c r="T20" s="1"/>
      <c r="AH20" s="3"/>
      <c r="AI20" s="432" t="s">
        <v>118</v>
      </c>
      <c r="AJ20" s="433">
        <f t="shared" si="3"/>
        <v>1</v>
      </c>
      <c r="AK20" s="434">
        <f t="shared" si="1"/>
        <v>2</v>
      </c>
      <c r="AL20" s="420">
        <f t="shared" si="2"/>
        <v>2</v>
      </c>
      <c r="AM20" s="3">
        <f>③受講講座の選択!BT2</f>
        <v>2</v>
      </c>
      <c r="AN20" s="3"/>
      <c r="AO20" s="3"/>
      <c r="AP20" s="3"/>
      <c r="AQ20" s="3"/>
      <c r="AR20" s="3"/>
      <c r="AS20" s="3"/>
      <c r="AT20" s="3"/>
      <c r="AU20" s="3"/>
      <c r="AV20" s="3"/>
      <c r="AW20" s="3"/>
      <c r="AX20" s="3"/>
      <c r="AY20" s="3"/>
      <c r="AZ20" s="3"/>
      <c r="BA20" s="3"/>
      <c r="BB20" s="3"/>
      <c r="BC20" s="3"/>
    </row>
    <row r="21" spans="1:55" ht="14.25" thickBot="1" x14ac:dyDescent="0.2">
      <c r="A21" s="114"/>
      <c r="B21" s="535"/>
      <c r="C21" s="124" t="s">
        <v>118</v>
      </c>
      <c r="D21" s="506" t="s">
        <v>119</v>
      </c>
      <c r="E21" s="507"/>
      <c r="F21" s="508"/>
      <c r="G21" s="341">
        <f>①チェックシート!I29</f>
        <v>1</v>
      </c>
      <c r="H21" s="353">
        <f t="shared" si="4"/>
        <v>2</v>
      </c>
      <c r="I21" s="50"/>
      <c r="J21" s="4"/>
      <c r="K21" s="4"/>
      <c r="L21" s="128"/>
      <c r="M21" s="77" t="s">
        <v>18</v>
      </c>
      <c r="N21" s="77" t="s">
        <v>19</v>
      </c>
      <c r="O21" s="78" t="s">
        <v>20</v>
      </c>
      <c r="P21" s="79" t="s">
        <v>21</v>
      </c>
      <c r="Q21" s="80" t="s">
        <v>22</v>
      </c>
      <c r="R21" s="46"/>
      <c r="S21" s="64"/>
      <c r="T21" s="1"/>
      <c r="AH21" s="3"/>
      <c r="AI21" s="432" t="s">
        <v>123</v>
      </c>
      <c r="AJ21" s="435">
        <f t="shared" si="3"/>
        <v>5</v>
      </c>
      <c r="AK21" s="436">
        <f t="shared" si="1"/>
        <v>0</v>
      </c>
      <c r="AL21" s="420">
        <f t="shared" si="2"/>
        <v>0</v>
      </c>
      <c r="AM21" s="3">
        <f>③受講講座の選択!BU2</f>
        <v>0</v>
      </c>
      <c r="AN21" s="3"/>
      <c r="AO21" s="3"/>
      <c r="AP21" s="3"/>
      <c r="AQ21" s="3"/>
      <c r="AR21" s="3"/>
      <c r="AS21" s="3"/>
      <c r="AT21" s="3"/>
      <c r="AU21" s="3"/>
      <c r="AV21" s="3"/>
      <c r="AW21" s="3"/>
      <c r="AX21" s="3"/>
      <c r="AY21" s="3"/>
      <c r="AZ21" s="3"/>
      <c r="BA21" s="3"/>
      <c r="BB21" s="3"/>
      <c r="BC21" s="3"/>
    </row>
    <row r="22" spans="1:55" ht="14.25" thickBot="1" x14ac:dyDescent="0.2">
      <c r="A22" s="114"/>
      <c r="B22" s="535"/>
      <c r="C22" s="124" t="s">
        <v>123</v>
      </c>
      <c r="D22" s="506" t="s">
        <v>124</v>
      </c>
      <c r="E22" s="507"/>
      <c r="F22" s="508"/>
      <c r="G22" s="341">
        <f>①チェックシート!I30</f>
        <v>5</v>
      </c>
      <c r="H22" s="353">
        <f t="shared" si="4"/>
        <v>0</v>
      </c>
      <c r="I22" s="334"/>
      <c r="J22" s="580"/>
      <c r="K22" s="580"/>
      <c r="L22" s="581"/>
      <c r="M22" s="28">
        <f>①チェックシート!AB14</f>
        <v>3</v>
      </c>
      <c r="N22" s="28">
        <f>①チェックシート!AB15</f>
        <v>3</v>
      </c>
      <c r="O22" s="29">
        <f>INDEX(①チェックシート!$AB$18:$AB$23,1+②私の研修で分析!$Z$22*3)</f>
        <v>3</v>
      </c>
      <c r="P22" s="29">
        <f>INDEX(①チェックシート!$AB$18:$AB$23,2+②私の研修で分析!$Z$22*3)</f>
        <v>2</v>
      </c>
      <c r="Q22" s="29">
        <f>INDEX(①チェックシート!$AB$18:$AB$23,3+②私の研修で分析!$Z$22*3)</f>
        <v>2.75</v>
      </c>
      <c r="R22" s="46"/>
      <c r="S22" s="64"/>
      <c r="T22" s="1"/>
      <c r="W22" s="127"/>
      <c r="X22" s="3"/>
      <c r="Y22" s="127">
        <v>1</v>
      </c>
      <c r="Z22" s="127">
        <f>Y22-1</f>
        <v>0</v>
      </c>
      <c r="AH22" s="3"/>
      <c r="AI22" s="437" t="s">
        <v>129</v>
      </c>
      <c r="AJ22" s="438">
        <f t="shared" si="3"/>
        <v>3</v>
      </c>
      <c r="AK22" s="439">
        <f t="shared" si="1"/>
        <v>1</v>
      </c>
      <c r="AL22" s="420">
        <f t="shared" si="2"/>
        <v>1</v>
      </c>
      <c r="AM22" s="3">
        <f>③受講講座の選択!BV2</f>
        <v>1</v>
      </c>
      <c r="AN22" s="3"/>
      <c r="AO22" s="3"/>
      <c r="AP22" s="3"/>
      <c r="AQ22" s="3"/>
      <c r="AR22" s="3"/>
      <c r="AS22" s="3"/>
      <c r="AT22" s="3"/>
      <c r="AU22" s="3"/>
      <c r="AV22" s="3"/>
      <c r="AW22" s="3"/>
      <c r="AX22" s="3"/>
      <c r="AY22" s="3"/>
      <c r="AZ22" s="3"/>
      <c r="BA22" s="3"/>
      <c r="BB22" s="3"/>
      <c r="BC22" s="3"/>
    </row>
    <row r="23" spans="1:55" ht="14.25" thickBot="1" x14ac:dyDescent="0.2">
      <c r="A23" s="114"/>
      <c r="B23" s="536"/>
      <c r="C23" s="125" t="s">
        <v>129</v>
      </c>
      <c r="D23" s="509" t="s">
        <v>130</v>
      </c>
      <c r="E23" s="510"/>
      <c r="F23" s="511"/>
      <c r="G23" s="340">
        <f>①チェックシート!I31</f>
        <v>3</v>
      </c>
      <c r="H23" s="354">
        <f t="shared" si="4"/>
        <v>1</v>
      </c>
      <c r="I23" s="334"/>
      <c r="J23" s="582"/>
      <c r="K23" s="582"/>
      <c r="L23" s="583"/>
      <c r="M23" s="332">
        <f>AP7</f>
        <v>0</v>
      </c>
      <c r="N23" s="332">
        <f>AP8</f>
        <v>0</v>
      </c>
      <c r="O23" s="333">
        <f>AP9</f>
        <v>0</v>
      </c>
      <c r="P23" s="333">
        <f>AP10</f>
        <v>1</v>
      </c>
      <c r="Q23" s="333">
        <f>AP11</f>
        <v>9</v>
      </c>
      <c r="R23" s="46"/>
      <c r="S23" s="64"/>
      <c r="T23" s="1"/>
      <c r="AH23" s="3"/>
      <c r="AI23" s="3"/>
      <c r="AJ23" s="3"/>
      <c r="AK23" s="3">
        <v>1</v>
      </c>
      <c r="AL23" s="3"/>
      <c r="AM23" s="3"/>
      <c r="AN23" s="3"/>
      <c r="AO23" s="3"/>
      <c r="AP23" s="3"/>
      <c r="AQ23" s="3"/>
      <c r="AR23" s="3"/>
      <c r="AS23" s="3"/>
      <c r="AT23" s="3"/>
      <c r="AU23" s="3"/>
      <c r="AV23" s="3"/>
      <c r="AW23" s="3"/>
      <c r="AX23" s="3"/>
      <c r="AY23" s="3"/>
      <c r="AZ23" s="3"/>
      <c r="BA23" s="3"/>
      <c r="BB23" s="3"/>
      <c r="BC23" s="3"/>
    </row>
    <row r="24" spans="1:55" ht="16.149999999999999" hidden="1" customHeight="1" x14ac:dyDescent="0.15">
      <c r="A24" s="114"/>
      <c r="B24" s="2" t="s">
        <v>123</v>
      </c>
      <c r="C24" s="108"/>
      <c r="D24" s="53"/>
      <c r="E24" s="53"/>
      <c r="F24" s="53"/>
      <c r="G24" s="54"/>
      <c r="H24" s="54"/>
      <c r="I24" s="54"/>
      <c r="J24" s="4"/>
      <c r="K24" s="4"/>
      <c r="L24" s="4"/>
      <c r="M24" s="4"/>
      <c r="N24" s="4"/>
      <c r="O24" s="4"/>
      <c r="P24" s="4"/>
      <c r="Q24" s="4"/>
      <c r="R24" s="46"/>
      <c r="S24" s="64"/>
      <c r="T24" s="1"/>
      <c r="AH24" s="3"/>
      <c r="AI24" s="3"/>
      <c r="AJ24" s="3"/>
      <c r="AK24" s="3"/>
      <c r="AL24" s="3"/>
      <c r="AM24" s="3"/>
      <c r="AN24" s="3"/>
      <c r="AO24" s="3"/>
      <c r="AP24" s="3"/>
      <c r="AQ24" s="3"/>
      <c r="AR24" s="3"/>
      <c r="AS24" s="3"/>
      <c r="AT24" s="3"/>
      <c r="AU24" s="3"/>
      <c r="AV24" s="3"/>
      <c r="AW24" s="3"/>
      <c r="AX24" s="3"/>
      <c r="AY24" s="3"/>
      <c r="AZ24" s="3"/>
      <c r="BA24" s="3"/>
      <c r="BB24" s="3"/>
      <c r="BC24" s="3"/>
    </row>
    <row r="25" spans="1:55" ht="16.149999999999999" hidden="1" customHeight="1" x14ac:dyDescent="0.15">
      <c r="A25" s="114"/>
      <c r="B25" s="2" t="s">
        <v>129</v>
      </c>
      <c r="C25" s="108"/>
      <c r="D25" s="47"/>
      <c r="E25" s="47"/>
      <c r="F25" s="47"/>
      <c r="G25" s="47"/>
      <c r="H25" s="47"/>
      <c r="I25" s="47"/>
      <c r="J25" s="4"/>
      <c r="K25" s="4"/>
      <c r="L25" s="4"/>
      <c r="M25" s="4"/>
      <c r="N25" s="4"/>
      <c r="O25" s="4"/>
      <c r="P25" s="4"/>
      <c r="Q25" s="4"/>
      <c r="R25" s="46"/>
      <c r="S25" s="64"/>
      <c r="T25" s="1"/>
      <c r="AH25" s="3"/>
      <c r="AI25" s="3"/>
      <c r="AJ25" s="3"/>
      <c r="AK25" s="3"/>
      <c r="AL25" s="3"/>
      <c r="AM25" s="3"/>
      <c r="AN25" s="3"/>
      <c r="AO25" s="3"/>
      <c r="AP25" s="3"/>
      <c r="AQ25" s="3"/>
      <c r="AR25" s="3"/>
      <c r="AS25" s="3"/>
      <c r="AT25" s="3"/>
      <c r="AU25" s="3"/>
      <c r="AV25" s="3"/>
      <c r="AW25" s="3"/>
      <c r="AX25" s="3"/>
      <c r="AY25" s="3"/>
      <c r="AZ25" s="3"/>
      <c r="BA25" s="3"/>
      <c r="BB25" s="3"/>
      <c r="BC25" s="3"/>
    </row>
    <row r="26" spans="1:55" ht="3.75" customHeight="1" x14ac:dyDescent="0.15">
      <c r="A26" s="114"/>
      <c r="B26" s="2"/>
      <c r="C26" s="108"/>
      <c r="D26" s="55"/>
      <c r="E26" s="55"/>
      <c r="F26" s="55"/>
      <c r="G26" s="55"/>
      <c r="H26" s="55"/>
      <c r="I26" s="47"/>
      <c r="J26" s="4"/>
      <c r="K26" s="4"/>
      <c r="L26" s="4"/>
      <c r="M26" s="4"/>
      <c r="N26" s="4"/>
      <c r="O26" s="4"/>
      <c r="P26" s="4"/>
      <c r="Q26" s="4"/>
      <c r="R26" s="46"/>
      <c r="S26" s="64"/>
      <c r="T26" s="1"/>
      <c r="AH26" s="3"/>
      <c r="AI26" s="3"/>
      <c r="AJ26" s="3"/>
      <c r="AK26" s="3"/>
      <c r="AL26" s="3"/>
      <c r="AM26" s="3"/>
      <c r="AN26" s="3"/>
      <c r="AO26" s="3"/>
      <c r="AP26" s="3"/>
      <c r="AQ26" s="3"/>
      <c r="AR26" s="3"/>
      <c r="AS26" s="3"/>
      <c r="AT26" s="3"/>
      <c r="AU26" s="3"/>
      <c r="AV26" s="3"/>
      <c r="AW26" s="3"/>
      <c r="AX26" s="3"/>
      <c r="AY26" s="3"/>
      <c r="AZ26" s="3"/>
      <c r="BA26" s="3"/>
      <c r="BB26" s="3"/>
      <c r="BC26" s="3"/>
    </row>
    <row r="27" spans="1:55" ht="15" customHeight="1" x14ac:dyDescent="0.15">
      <c r="A27" s="114"/>
      <c r="B27" s="2"/>
      <c r="C27" s="108"/>
      <c r="D27" s="94" t="s">
        <v>1</v>
      </c>
      <c r="E27" s="55"/>
      <c r="F27" s="55"/>
      <c r="G27" s="55"/>
      <c r="H27" s="55"/>
      <c r="I27" s="47"/>
      <c r="J27" s="47"/>
      <c r="K27" s="47"/>
      <c r="L27" s="547"/>
      <c r="M27" s="547"/>
      <c r="N27" s="47"/>
      <c r="O27" s="47"/>
      <c r="P27" s="47"/>
      <c r="Q27" s="47"/>
      <c r="R27" s="46"/>
      <c r="S27" s="64"/>
      <c r="T27" s="1"/>
      <c r="AH27" s="3"/>
      <c r="AI27" s="3"/>
      <c r="AJ27" s="3"/>
      <c r="AK27" s="3"/>
      <c r="AL27" s="3"/>
      <c r="AM27" s="3"/>
      <c r="AN27" s="3"/>
      <c r="AO27" s="3"/>
      <c r="AP27" s="3"/>
      <c r="AQ27" s="3"/>
      <c r="AR27" s="3"/>
      <c r="AS27" s="3"/>
      <c r="AT27" s="3"/>
      <c r="AU27" s="3"/>
      <c r="AV27" s="3"/>
      <c r="AW27" s="3"/>
      <c r="AX27" s="3"/>
      <c r="AY27" s="3"/>
      <c r="AZ27" s="3"/>
      <c r="BA27" s="3"/>
      <c r="BB27" s="3"/>
      <c r="BC27" s="3"/>
    </row>
    <row r="28" spans="1:55" ht="24" customHeight="1" x14ac:dyDescent="0.15">
      <c r="A28" s="114"/>
      <c r="B28" s="531" t="s">
        <v>12</v>
      </c>
      <c r="C28" s="532"/>
      <c r="D28" s="533"/>
      <c r="E28" s="528" t="s">
        <v>354</v>
      </c>
      <c r="F28" s="529"/>
      <c r="G28" s="529"/>
      <c r="H28" s="529"/>
      <c r="I28" s="529"/>
      <c r="J28" s="529"/>
      <c r="K28" s="529"/>
      <c r="L28" s="529"/>
      <c r="M28" s="529"/>
      <c r="N28" s="529"/>
      <c r="O28" s="529"/>
      <c r="P28" s="529"/>
      <c r="Q28" s="530"/>
      <c r="R28" s="46"/>
      <c r="S28" s="64"/>
      <c r="T28" s="1"/>
      <c r="AH28" s="3"/>
      <c r="AI28" s="3"/>
      <c r="AJ28" s="3"/>
      <c r="AK28" s="3"/>
      <c r="AL28" s="3"/>
      <c r="AM28" s="3"/>
      <c r="AN28" s="3"/>
      <c r="AO28" s="3"/>
      <c r="AP28" s="3"/>
      <c r="AQ28" s="3"/>
      <c r="AR28" s="3"/>
      <c r="AS28" s="3"/>
      <c r="AT28" s="3"/>
      <c r="AU28" s="3"/>
      <c r="AV28" s="3"/>
      <c r="AW28" s="3"/>
      <c r="AX28" s="3"/>
      <c r="AY28" s="3"/>
      <c r="AZ28" s="3"/>
      <c r="BA28" s="3"/>
      <c r="BB28" s="3"/>
      <c r="BC28" s="3"/>
    </row>
    <row r="29" spans="1:55" ht="36" customHeight="1" x14ac:dyDescent="0.15">
      <c r="A29" s="114"/>
      <c r="B29" s="496" t="s">
        <v>13</v>
      </c>
      <c r="C29" s="497"/>
      <c r="D29" s="498"/>
      <c r="E29" s="537"/>
      <c r="F29" s="538"/>
      <c r="G29" s="538"/>
      <c r="H29" s="538"/>
      <c r="I29" s="538"/>
      <c r="J29" s="538"/>
      <c r="K29" s="538"/>
      <c r="L29" s="538"/>
      <c r="M29" s="538"/>
      <c r="N29" s="538"/>
      <c r="O29" s="538"/>
      <c r="P29" s="538"/>
      <c r="Q29" s="539"/>
      <c r="R29" s="46"/>
      <c r="S29" s="64"/>
      <c r="T29" s="1"/>
      <c r="AH29" s="3"/>
      <c r="AI29" s="3"/>
      <c r="AJ29" s="3"/>
      <c r="AK29" s="3"/>
      <c r="AL29" s="3"/>
      <c r="AM29" s="3"/>
      <c r="AN29" s="3"/>
      <c r="AO29" s="3"/>
      <c r="AP29" s="3"/>
      <c r="AQ29" s="3"/>
      <c r="AR29" s="3"/>
      <c r="AS29" s="3"/>
      <c r="AT29" s="3"/>
      <c r="AU29" s="3"/>
      <c r="AV29" s="3"/>
      <c r="AW29" s="3"/>
      <c r="AX29" s="3"/>
      <c r="AY29" s="3"/>
      <c r="AZ29" s="3"/>
      <c r="BA29" s="3"/>
      <c r="BB29" s="3"/>
      <c r="BC29" s="3"/>
    </row>
    <row r="30" spans="1:55" ht="35.25" customHeight="1" x14ac:dyDescent="0.15">
      <c r="A30" s="114"/>
      <c r="B30" s="496" t="s">
        <v>14</v>
      </c>
      <c r="C30" s="497"/>
      <c r="D30" s="498"/>
      <c r="E30" s="537"/>
      <c r="F30" s="538"/>
      <c r="G30" s="538"/>
      <c r="H30" s="538"/>
      <c r="I30" s="538"/>
      <c r="J30" s="538"/>
      <c r="K30" s="538"/>
      <c r="L30" s="538"/>
      <c r="M30" s="538"/>
      <c r="N30" s="538"/>
      <c r="O30" s="538"/>
      <c r="P30" s="538"/>
      <c r="Q30" s="539"/>
      <c r="R30" s="46"/>
      <c r="S30" s="64"/>
      <c r="T30" s="1"/>
      <c r="AH30" s="3"/>
      <c r="AI30" s="3"/>
      <c r="AJ30" s="3"/>
      <c r="AK30" s="3"/>
      <c r="AL30" s="3"/>
      <c r="AM30" s="3"/>
      <c r="AN30" s="3"/>
      <c r="AO30" s="3"/>
      <c r="AP30" s="3"/>
      <c r="AQ30" s="3"/>
      <c r="AR30" s="3"/>
      <c r="AS30" s="3"/>
      <c r="AT30" s="3"/>
      <c r="AU30" s="3"/>
      <c r="AV30" s="3"/>
      <c r="AW30" s="3"/>
      <c r="AX30" s="3"/>
      <c r="AY30" s="3"/>
      <c r="AZ30" s="3"/>
      <c r="BA30" s="3"/>
      <c r="BB30" s="3"/>
      <c r="BC30" s="3"/>
    </row>
    <row r="31" spans="1:55" ht="42.75" customHeight="1" x14ac:dyDescent="0.15">
      <c r="A31" s="114"/>
      <c r="B31" s="593" t="s">
        <v>15</v>
      </c>
      <c r="C31" s="594"/>
      <c r="D31" s="595"/>
      <c r="E31" s="537"/>
      <c r="F31" s="538"/>
      <c r="G31" s="538"/>
      <c r="H31" s="538"/>
      <c r="I31" s="538"/>
      <c r="J31" s="538"/>
      <c r="K31" s="538"/>
      <c r="L31" s="538"/>
      <c r="M31" s="538"/>
      <c r="N31" s="538"/>
      <c r="O31" s="538"/>
      <c r="P31" s="538"/>
      <c r="Q31" s="539"/>
      <c r="R31" s="46"/>
      <c r="S31" s="64"/>
      <c r="T31" s="1"/>
      <c r="AH31" s="3"/>
      <c r="AI31" s="3"/>
      <c r="AJ31" s="3"/>
      <c r="AK31" s="3"/>
      <c r="AL31" s="3"/>
      <c r="AM31" s="3"/>
      <c r="AN31" s="3"/>
      <c r="AO31" s="3"/>
      <c r="AP31" s="3"/>
      <c r="AQ31" s="3"/>
      <c r="AR31" s="3"/>
      <c r="AS31" s="3"/>
      <c r="AT31" s="3"/>
      <c r="AU31" s="3"/>
      <c r="AV31" s="3"/>
      <c r="AW31" s="3"/>
      <c r="AX31" s="3"/>
      <c r="AY31" s="3"/>
      <c r="AZ31" s="3"/>
      <c r="BA31" s="3"/>
      <c r="BB31" s="3"/>
      <c r="BC31" s="3"/>
    </row>
    <row r="32" spans="1:55" ht="42.75" customHeight="1" x14ac:dyDescent="0.15">
      <c r="A32" s="114"/>
      <c r="B32" s="596" t="s">
        <v>16</v>
      </c>
      <c r="C32" s="597"/>
      <c r="D32" s="598"/>
      <c r="E32" s="537"/>
      <c r="F32" s="538"/>
      <c r="G32" s="538"/>
      <c r="H32" s="538"/>
      <c r="I32" s="538"/>
      <c r="J32" s="538"/>
      <c r="K32" s="538"/>
      <c r="L32" s="538"/>
      <c r="M32" s="538"/>
      <c r="N32" s="538"/>
      <c r="O32" s="538"/>
      <c r="P32" s="538"/>
      <c r="Q32" s="539"/>
      <c r="R32" s="46"/>
      <c r="S32" s="64"/>
      <c r="T32" s="1"/>
      <c r="AH32" s="3"/>
      <c r="AI32" s="3"/>
      <c r="AJ32" s="3"/>
      <c r="AK32" s="3"/>
      <c r="AL32" s="3"/>
      <c r="AM32" s="3"/>
      <c r="AN32" s="3"/>
      <c r="AO32" s="3"/>
      <c r="AP32" s="3"/>
      <c r="AQ32" s="3"/>
      <c r="AR32" s="3"/>
      <c r="AS32" s="3"/>
      <c r="AT32" s="3"/>
      <c r="AU32" s="3"/>
      <c r="AV32" s="3"/>
      <c r="AW32" s="3"/>
      <c r="AX32" s="3"/>
      <c r="AY32" s="3"/>
      <c r="AZ32" s="3"/>
      <c r="BA32" s="3"/>
      <c r="BB32" s="3"/>
      <c r="BC32" s="3"/>
    </row>
    <row r="33" spans="1:55" ht="42.75" customHeight="1" x14ac:dyDescent="0.15">
      <c r="A33" s="114"/>
      <c r="B33" s="525" t="s">
        <v>17</v>
      </c>
      <c r="C33" s="526"/>
      <c r="D33" s="527"/>
      <c r="E33" s="537"/>
      <c r="F33" s="538"/>
      <c r="G33" s="538"/>
      <c r="H33" s="538"/>
      <c r="I33" s="538"/>
      <c r="J33" s="538"/>
      <c r="K33" s="538"/>
      <c r="L33" s="538"/>
      <c r="M33" s="538"/>
      <c r="N33" s="538"/>
      <c r="O33" s="538"/>
      <c r="P33" s="538"/>
      <c r="Q33" s="539"/>
      <c r="R33" s="46"/>
      <c r="S33" s="64"/>
      <c r="T33" s="1"/>
      <c r="AH33" s="3"/>
      <c r="AI33" s="3"/>
      <c r="AJ33" s="3"/>
      <c r="AK33" s="3"/>
      <c r="AL33" s="3"/>
      <c r="AM33" s="3"/>
      <c r="AN33" s="3"/>
      <c r="AO33" s="3"/>
      <c r="AP33" s="3"/>
      <c r="AQ33" s="3"/>
      <c r="AR33" s="3"/>
      <c r="AS33" s="3"/>
      <c r="AT33" s="3"/>
      <c r="AU33" s="3"/>
      <c r="AV33" s="3"/>
      <c r="AW33" s="3"/>
      <c r="AX33" s="3"/>
      <c r="AY33" s="3"/>
      <c r="AZ33" s="3"/>
      <c r="BA33" s="3"/>
      <c r="BB33" s="3"/>
      <c r="BC33" s="3"/>
    </row>
    <row r="34" spans="1:55" ht="1.5" customHeight="1" x14ac:dyDescent="0.15">
      <c r="A34" s="114"/>
      <c r="B34" s="93"/>
      <c r="C34" s="93"/>
      <c r="D34" s="93"/>
      <c r="E34" s="50"/>
      <c r="F34" s="50"/>
      <c r="G34" s="50"/>
      <c r="H34" s="50"/>
      <c r="I34" s="50"/>
      <c r="J34" s="52"/>
      <c r="K34" s="52"/>
      <c r="L34" s="52"/>
      <c r="M34" s="52"/>
      <c r="N34" s="52"/>
      <c r="O34" s="52"/>
      <c r="P34" s="52"/>
      <c r="Q34" s="52"/>
      <c r="R34" s="58"/>
      <c r="S34" s="64"/>
      <c r="T34" s="1"/>
      <c r="AH34" s="3"/>
      <c r="AI34" s="3"/>
      <c r="AJ34" s="3"/>
      <c r="AK34" s="3"/>
      <c r="AL34" s="3"/>
      <c r="AM34" s="3"/>
      <c r="AN34" s="3"/>
      <c r="AO34" s="3"/>
      <c r="AP34" s="3"/>
      <c r="AQ34" s="3"/>
      <c r="AR34" s="3"/>
      <c r="AS34" s="3"/>
      <c r="AT34" s="3"/>
      <c r="AU34" s="3"/>
      <c r="AV34" s="3"/>
      <c r="AW34" s="3"/>
      <c r="AX34" s="3"/>
      <c r="AY34" s="3"/>
      <c r="AZ34" s="3"/>
      <c r="BA34" s="3"/>
      <c r="BB34" s="3"/>
      <c r="BC34" s="3"/>
    </row>
    <row r="35" spans="1:55" ht="14.25" customHeight="1" x14ac:dyDescent="0.15">
      <c r="A35" s="114"/>
      <c r="B35" s="531" t="s">
        <v>392</v>
      </c>
      <c r="C35" s="532"/>
      <c r="D35" s="532"/>
      <c r="E35" s="532"/>
      <c r="F35" s="532"/>
      <c r="G35" s="532"/>
      <c r="H35" s="532"/>
      <c r="I35" s="532"/>
      <c r="J35" s="532"/>
      <c r="K35" s="532"/>
      <c r="L35" s="532"/>
      <c r="M35" s="532"/>
      <c r="N35" s="532"/>
      <c r="O35" s="532"/>
      <c r="P35" s="532"/>
      <c r="Q35" s="533"/>
      <c r="R35" s="46"/>
      <c r="S35" s="64"/>
      <c r="T35" s="1"/>
      <c r="AH35" s="3"/>
      <c r="AI35" s="3"/>
      <c r="AJ35" s="3"/>
      <c r="AK35" s="3"/>
      <c r="AL35" s="3"/>
      <c r="AM35" s="3"/>
      <c r="AN35" s="3"/>
      <c r="AO35" s="3"/>
      <c r="AP35" s="3"/>
      <c r="AQ35" s="3"/>
      <c r="AR35" s="3"/>
      <c r="AS35" s="3"/>
      <c r="AT35" s="3"/>
      <c r="AU35" s="3"/>
      <c r="AV35" s="3"/>
      <c r="AW35" s="3"/>
      <c r="AX35" s="3"/>
      <c r="AY35" s="3"/>
      <c r="AZ35" s="3"/>
      <c r="BA35" s="3"/>
      <c r="BB35" s="3"/>
      <c r="BC35" s="3"/>
    </row>
    <row r="36" spans="1:55" ht="2.25" customHeight="1" x14ac:dyDescent="0.15">
      <c r="A36" s="114"/>
      <c r="B36" s="59"/>
      <c r="C36" s="59"/>
      <c r="D36" s="59"/>
      <c r="E36" s="56"/>
      <c r="F36" s="56"/>
      <c r="G36" s="56"/>
      <c r="H36" s="56"/>
      <c r="I36" s="56"/>
      <c r="J36" s="57"/>
      <c r="K36" s="57"/>
      <c r="L36" s="57"/>
      <c r="M36" s="57"/>
      <c r="N36" s="57"/>
      <c r="O36" s="57"/>
      <c r="P36" s="57"/>
      <c r="Q36" s="57"/>
      <c r="R36" s="58"/>
      <c r="S36" s="64"/>
      <c r="T36" s="1"/>
      <c r="AH36" s="3"/>
      <c r="AI36" s="3"/>
      <c r="AJ36" s="3"/>
      <c r="AK36" s="3"/>
      <c r="AL36" s="3"/>
      <c r="AM36" s="3"/>
      <c r="AN36" s="3"/>
      <c r="AO36" s="3"/>
      <c r="AP36" s="3"/>
      <c r="AQ36" s="3"/>
      <c r="AR36" s="3"/>
      <c r="AS36" s="3"/>
      <c r="AT36" s="3"/>
      <c r="AU36" s="3"/>
      <c r="AV36" s="3"/>
      <c r="AW36" s="3"/>
      <c r="AX36" s="3"/>
      <c r="AY36" s="3"/>
      <c r="AZ36" s="3"/>
      <c r="BA36" s="3"/>
      <c r="BB36" s="3"/>
      <c r="BC36" s="3"/>
    </row>
    <row r="37" spans="1:55" ht="34.5" hidden="1" customHeight="1" x14ac:dyDescent="0.15">
      <c r="A37" s="114"/>
      <c r="B37" s="60" t="s">
        <v>11</v>
      </c>
      <c r="C37" s="60"/>
      <c r="D37" s="60" t="s">
        <v>11</v>
      </c>
      <c r="E37" s="543"/>
      <c r="F37" s="543"/>
      <c r="G37" s="543"/>
      <c r="H37" s="543"/>
      <c r="I37" s="543"/>
      <c r="J37" s="543"/>
      <c r="K37" s="543"/>
      <c r="L37" s="543"/>
      <c r="M37" s="543"/>
      <c r="N37" s="543"/>
      <c r="O37" s="543"/>
      <c r="P37" s="543"/>
      <c r="Q37" s="543"/>
      <c r="R37" s="46"/>
      <c r="S37" s="64"/>
      <c r="T37" s="1"/>
      <c r="AH37" s="3"/>
      <c r="AI37" s="3"/>
      <c r="AJ37" s="3"/>
      <c r="AK37" s="3"/>
      <c r="AL37" s="3"/>
      <c r="AM37" s="3"/>
      <c r="AN37" s="3"/>
      <c r="AO37" s="3"/>
      <c r="AP37" s="3"/>
      <c r="AQ37" s="3"/>
      <c r="AR37" s="3"/>
      <c r="AS37" s="3"/>
      <c r="AT37" s="3"/>
      <c r="AU37" s="3"/>
      <c r="AV37" s="3"/>
      <c r="AW37" s="3"/>
      <c r="AX37" s="3"/>
      <c r="AY37" s="3"/>
      <c r="AZ37" s="3"/>
      <c r="BA37" s="3"/>
      <c r="BB37" s="3"/>
      <c r="BC37" s="3"/>
    </row>
    <row r="38" spans="1:55" ht="3.75" hidden="1" customHeight="1" x14ac:dyDescent="0.15">
      <c r="A38" s="114"/>
      <c r="B38" s="61"/>
      <c r="C38" s="61"/>
      <c r="D38" s="61"/>
      <c r="E38" s="61"/>
      <c r="F38" s="61"/>
      <c r="G38" s="54"/>
      <c r="H38" s="54"/>
      <c r="I38" s="54"/>
      <c r="J38" s="54"/>
      <c r="K38" s="54"/>
      <c r="L38" s="54"/>
      <c r="M38" s="54"/>
      <c r="N38" s="54"/>
      <c r="O38" s="54"/>
      <c r="P38" s="54"/>
      <c r="Q38" s="54"/>
      <c r="R38" s="58"/>
      <c r="S38" s="64"/>
      <c r="T38" s="1"/>
      <c r="AH38" s="3"/>
      <c r="AI38" s="3"/>
      <c r="AJ38" s="3"/>
      <c r="AK38" s="3"/>
      <c r="AL38" s="3"/>
      <c r="AM38" s="3"/>
      <c r="AN38" s="3"/>
      <c r="AO38" s="3"/>
      <c r="AP38" s="3"/>
      <c r="AQ38" s="3"/>
      <c r="AR38" s="3"/>
      <c r="AS38" s="3"/>
      <c r="AT38" s="3"/>
      <c r="AU38" s="3"/>
      <c r="AV38" s="3"/>
      <c r="AW38" s="3"/>
      <c r="AX38" s="3"/>
      <c r="AY38" s="3"/>
      <c r="AZ38" s="3"/>
      <c r="BA38" s="3"/>
      <c r="BB38" s="3"/>
      <c r="BC38" s="3"/>
    </row>
    <row r="39" spans="1:55" ht="11.25" customHeight="1" x14ac:dyDescent="0.15">
      <c r="A39" s="114"/>
      <c r="B39" s="528" t="s">
        <v>376</v>
      </c>
      <c r="C39" s="529"/>
      <c r="D39" s="530"/>
      <c r="E39" s="540" t="s">
        <v>371</v>
      </c>
      <c r="F39" s="541"/>
      <c r="G39" s="541"/>
      <c r="H39" s="541"/>
      <c r="I39" s="542"/>
      <c r="J39" s="540" t="s">
        <v>375</v>
      </c>
      <c r="K39" s="541"/>
      <c r="L39" s="542"/>
      <c r="M39" s="577" t="s">
        <v>374</v>
      </c>
      <c r="N39" s="577"/>
      <c r="O39" s="577" t="s">
        <v>372</v>
      </c>
      <c r="P39" s="577"/>
      <c r="Q39" s="577"/>
      <c r="R39" s="46"/>
      <c r="S39" s="64"/>
      <c r="T39" s="1"/>
      <c r="AH39" s="3"/>
      <c r="AI39" s="3"/>
      <c r="AJ39" s="3"/>
      <c r="AK39" s="3"/>
      <c r="AL39" s="3"/>
      <c r="AM39" s="3"/>
      <c r="AN39" s="3"/>
      <c r="AO39" s="3"/>
      <c r="AP39" s="3"/>
      <c r="AQ39" s="3"/>
      <c r="AR39" s="3"/>
      <c r="AS39" s="3"/>
      <c r="AT39" s="3"/>
      <c r="AU39" s="3"/>
      <c r="AV39" s="3"/>
      <c r="AW39" s="3"/>
      <c r="AX39" s="3"/>
      <c r="AY39" s="3"/>
      <c r="AZ39" s="3"/>
      <c r="BA39" s="3"/>
      <c r="BB39" s="3"/>
      <c r="BC39" s="3"/>
    </row>
    <row r="40" spans="1:55" ht="21" customHeight="1" x14ac:dyDescent="0.15">
      <c r="A40" s="114"/>
      <c r="B40" s="587" t="s">
        <v>355</v>
      </c>
      <c r="C40" s="588"/>
      <c r="D40" s="589"/>
      <c r="E40" s="91" t="s">
        <v>6</v>
      </c>
      <c r="F40" s="574" t="s">
        <v>7</v>
      </c>
      <c r="G40" s="575"/>
      <c r="H40" s="576"/>
      <c r="I40" s="92" t="s">
        <v>8</v>
      </c>
      <c r="J40" s="564" t="s">
        <v>9</v>
      </c>
      <c r="K40" s="565"/>
      <c r="L40" s="565"/>
      <c r="M40" s="564" t="s">
        <v>10</v>
      </c>
      <c r="N40" s="565"/>
      <c r="O40" s="566" t="s">
        <v>373</v>
      </c>
      <c r="P40" s="567"/>
      <c r="Q40" s="568"/>
      <c r="R40" s="46"/>
      <c r="S40" s="64"/>
      <c r="T40" s="1"/>
      <c r="AH40" s="3"/>
      <c r="AI40" s="3"/>
      <c r="AJ40" s="3"/>
      <c r="AK40" s="3"/>
      <c r="AL40" s="3"/>
      <c r="AM40" s="3"/>
      <c r="AN40" s="3"/>
      <c r="AO40" s="3"/>
      <c r="AP40" s="3"/>
      <c r="AQ40" s="3"/>
      <c r="AR40" s="3"/>
      <c r="AS40" s="3"/>
      <c r="AT40" s="3"/>
      <c r="AU40" s="3"/>
      <c r="AV40" s="3"/>
      <c r="AW40" s="3"/>
      <c r="AX40" s="3"/>
      <c r="AY40" s="3"/>
      <c r="AZ40" s="3"/>
      <c r="BA40" s="3"/>
      <c r="BB40" s="3"/>
      <c r="BC40" s="3"/>
    </row>
    <row r="41" spans="1:55" ht="16.5" customHeight="1" x14ac:dyDescent="0.15">
      <c r="A41" s="114"/>
      <c r="B41" s="590"/>
      <c r="C41" s="591"/>
      <c r="D41" s="592"/>
      <c r="E41" s="70" t="s">
        <v>356</v>
      </c>
      <c r="F41" s="561" t="s">
        <v>356</v>
      </c>
      <c r="G41" s="562"/>
      <c r="H41" s="563"/>
      <c r="I41" s="70" t="s">
        <v>356</v>
      </c>
      <c r="J41" s="569" t="s">
        <v>356</v>
      </c>
      <c r="K41" s="569"/>
      <c r="L41" s="569"/>
      <c r="M41" s="569" t="s">
        <v>356</v>
      </c>
      <c r="N41" s="569"/>
      <c r="O41" s="570" t="s">
        <v>356</v>
      </c>
      <c r="P41" s="571"/>
      <c r="Q41" s="572"/>
      <c r="R41" s="46"/>
      <c r="S41" s="64"/>
      <c r="T41" s="1"/>
      <c r="AH41" s="3"/>
      <c r="AI41" s="3"/>
      <c r="AJ41" s="3"/>
      <c r="AK41" s="3"/>
      <c r="AL41" s="3"/>
      <c r="AM41" s="3"/>
      <c r="AN41" s="3"/>
      <c r="AO41" s="3"/>
      <c r="AP41" s="3"/>
      <c r="AQ41" s="3"/>
      <c r="AR41" s="3"/>
      <c r="AS41" s="3"/>
      <c r="AT41" s="3"/>
      <c r="AU41" s="3"/>
      <c r="AV41" s="3"/>
      <c r="AW41" s="3"/>
      <c r="AX41" s="3"/>
      <c r="AY41" s="3"/>
      <c r="AZ41" s="3"/>
      <c r="BA41" s="3"/>
      <c r="BB41" s="3"/>
      <c r="BC41" s="3"/>
    </row>
    <row r="42" spans="1:55" ht="3" customHeight="1" x14ac:dyDescent="0.15">
      <c r="A42" s="115"/>
      <c r="B42" s="109"/>
      <c r="C42" s="109"/>
      <c r="D42" s="62"/>
      <c r="E42" s="62"/>
      <c r="F42" s="62"/>
      <c r="G42" s="62"/>
      <c r="H42" s="62"/>
      <c r="I42" s="62"/>
      <c r="J42" s="62"/>
      <c r="K42" s="62"/>
      <c r="L42" s="62"/>
      <c r="M42" s="62"/>
      <c r="N42" s="62"/>
      <c r="O42" s="62"/>
      <c r="P42" s="62"/>
      <c r="Q42" s="62"/>
      <c r="R42" s="63"/>
      <c r="S42" s="47"/>
      <c r="T42" s="1"/>
      <c r="AH42" s="3"/>
      <c r="AI42" s="3"/>
      <c r="AJ42" s="3"/>
      <c r="AK42" s="3"/>
      <c r="AL42" s="3"/>
      <c r="AM42" s="3"/>
      <c r="AN42" s="3"/>
      <c r="AO42" s="3"/>
      <c r="AP42" s="3"/>
      <c r="AQ42" s="3"/>
      <c r="AR42" s="3"/>
      <c r="AS42" s="3"/>
      <c r="AT42" s="3"/>
      <c r="AU42" s="3"/>
      <c r="AV42" s="3"/>
      <c r="AW42" s="3"/>
      <c r="AX42" s="3"/>
      <c r="AY42" s="3"/>
      <c r="AZ42" s="3"/>
      <c r="BA42" s="3"/>
      <c r="BB42" s="3"/>
      <c r="BC42" s="3"/>
    </row>
    <row r="43" spans="1:55" ht="5.25" customHeight="1" x14ac:dyDescent="0.15">
      <c r="A43" s="107"/>
      <c r="B43" s="47"/>
      <c r="C43" s="47"/>
      <c r="D43" s="47"/>
      <c r="E43" s="47"/>
      <c r="F43" s="47"/>
      <c r="G43" s="47"/>
      <c r="H43" s="47"/>
      <c r="I43" s="47"/>
      <c r="J43" s="47"/>
      <c r="K43" s="47"/>
      <c r="L43" s="47"/>
      <c r="M43" s="47"/>
      <c r="N43" s="47"/>
      <c r="O43" s="47"/>
      <c r="P43" s="47"/>
      <c r="Q43" s="47"/>
      <c r="R43" s="47"/>
      <c r="S43" s="47"/>
      <c r="T43" s="1"/>
      <c r="AH43" s="3"/>
      <c r="AI43" s="3"/>
      <c r="AJ43" s="3"/>
      <c r="AK43" s="3"/>
      <c r="AL43" s="3"/>
      <c r="AM43" s="3"/>
      <c r="AN43" s="3"/>
      <c r="AO43" s="3"/>
      <c r="AP43" s="3"/>
      <c r="AQ43" s="3"/>
      <c r="AR43" s="3"/>
      <c r="AS43" s="3"/>
      <c r="AT43" s="3"/>
      <c r="AU43" s="3"/>
      <c r="AV43" s="3"/>
      <c r="AW43" s="3"/>
      <c r="AX43" s="3"/>
      <c r="AY43" s="3"/>
      <c r="AZ43" s="3"/>
      <c r="BA43" s="3"/>
      <c r="BB43" s="3"/>
      <c r="BC43" s="3"/>
    </row>
    <row r="44" spans="1:55" ht="15" hidden="1" customHeight="1" x14ac:dyDescent="0.15">
      <c r="B44" s="2"/>
      <c r="C44" s="2"/>
      <c r="D44" s="6" t="s">
        <v>2</v>
      </c>
      <c r="E44" s="557" t="s">
        <v>3</v>
      </c>
      <c r="F44" s="557"/>
      <c r="G44" s="557"/>
      <c r="H44" s="558"/>
      <c r="I44" s="558"/>
      <c r="J44" s="557" t="s">
        <v>4</v>
      </c>
      <c r="K44" s="557"/>
      <c r="L44" s="557"/>
      <c r="M44" s="557"/>
      <c r="N44" s="557"/>
      <c r="O44" s="559" t="s">
        <v>5</v>
      </c>
      <c r="P44" s="559"/>
      <c r="Q44" s="560"/>
      <c r="R44" s="46"/>
      <c r="S44" s="1"/>
      <c r="T44" s="1"/>
      <c r="AH44" s="3"/>
      <c r="AI44" s="3"/>
      <c r="AJ44" s="3"/>
      <c r="AK44" s="3"/>
      <c r="AL44" s="3"/>
      <c r="AM44" s="3"/>
      <c r="AN44" s="3"/>
      <c r="AO44" s="3"/>
      <c r="AP44" s="3"/>
      <c r="AQ44" s="3"/>
      <c r="AR44" s="3"/>
      <c r="AS44" s="3"/>
      <c r="AT44" s="3"/>
      <c r="AU44" s="3"/>
      <c r="AV44" s="3"/>
      <c r="AW44" s="3"/>
      <c r="AX44" s="3"/>
      <c r="AY44" s="3"/>
      <c r="AZ44" s="3"/>
      <c r="BA44" s="3"/>
      <c r="BB44" s="3"/>
      <c r="BC44" s="3"/>
    </row>
    <row r="45" spans="1:55" x14ac:dyDescent="0.15">
      <c r="B45" s="1"/>
      <c r="C45" s="1"/>
      <c r="D45" s="64"/>
      <c r="E45" s="64"/>
      <c r="F45" s="64"/>
      <c r="G45" s="64"/>
      <c r="H45" s="64"/>
      <c r="I45" s="64"/>
      <c r="J45" s="64"/>
      <c r="K45" s="64"/>
      <c r="L45" s="64"/>
      <c r="M45" s="64"/>
      <c r="N45" s="64"/>
      <c r="O45" s="64"/>
      <c r="P45" s="64"/>
      <c r="Q45" s="64"/>
      <c r="R45" s="1"/>
      <c r="S45" s="1"/>
      <c r="T45" s="1"/>
      <c r="AH45" s="3"/>
      <c r="AI45" s="3"/>
      <c r="AJ45" s="3"/>
      <c r="AK45" s="3"/>
      <c r="AL45" s="3"/>
      <c r="AM45" s="3"/>
      <c r="AN45" s="3"/>
      <c r="AO45" s="3"/>
      <c r="AP45" s="3"/>
      <c r="AQ45" s="3"/>
      <c r="AR45" s="3"/>
      <c r="AS45" s="3"/>
      <c r="AT45" s="3"/>
      <c r="AU45" s="3"/>
      <c r="AV45" s="3"/>
      <c r="AW45" s="3"/>
      <c r="AX45" s="3"/>
      <c r="AY45" s="3"/>
      <c r="AZ45" s="3"/>
      <c r="BA45" s="3"/>
      <c r="BB45" s="3"/>
      <c r="BC45" s="3"/>
    </row>
    <row r="46" spans="1:55" x14ac:dyDescent="0.15">
      <c r="B46" s="1"/>
      <c r="C46" s="1"/>
      <c r="D46" s="64"/>
      <c r="E46" s="64"/>
      <c r="F46" s="64"/>
      <c r="G46" s="64"/>
      <c r="H46" s="64"/>
      <c r="I46" s="64"/>
      <c r="J46" s="64"/>
      <c r="K46" s="64"/>
      <c r="L46" s="64"/>
      <c r="M46" s="64"/>
      <c r="N46" s="64"/>
      <c r="O46" s="64"/>
      <c r="P46" s="64"/>
      <c r="Q46" s="64"/>
      <c r="R46" s="1"/>
      <c r="S46" s="1"/>
      <c r="T46" s="1"/>
    </row>
    <row r="47" spans="1:55" ht="21.75" customHeight="1" x14ac:dyDescent="0.15">
      <c r="B47" s="1"/>
      <c r="C47" s="1"/>
      <c r="D47" s="1"/>
      <c r="E47" s="1"/>
      <c r="F47" s="1"/>
      <c r="G47" s="1"/>
      <c r="H47" s="1"/>
      <c r="I47" s="1"/>
      <c r="J47" s="1"/>
      <c r="K47" s="1"/>
      <c r="L47" s="1"/>
      <c r="M47" s="1"/>
      <c r="N47" s="1"/>
      <c r="O47" s="1"/>
      <c r="P47" s="1"/>
      <c r="Q47" s="1"/>
      <c r="R47" s="1"/>
      <c r="S47" s="1"/>
      <c r="T47" s="1"/>
    </row>
    <row r="48" spans="1:55" ht="21.75" customHeight="1" x14ac:dyDescent="0.15">
      <c r="B48" s="1"/>
      <c r="C48" s="1"/>
      <c r="D48" s="1"/>
      <c r="E48" s="1"/>
      <c r="F48" s="1"/>
      <c r="G48" s="1"/>
      <c r="H48" s="1"/>
      <c r="I48" s="1"/>
      <c r="J48" s="1"/>
      <c r="K48" s="1"/>
      <c r="L48" s="1"/>
      <c r="M48" s="1"/>
      <c r="N48" s="1"/>
      <c r="O48" s="1"/>
      <c r="P48" s="1"/>
      <c r="Q48" s="1"/>
      <c r="R48" s="1"/>
      <c r="S48" s="1"/>
      <c r="T48" s="1"/>
    </row>
    <row r="49" spans="2:32" ht="21.75" customHeight="1" x14ac:dyDescent="0.15">
      <c r="B49" s="1"/>
      <c r="C49" s="1"/>
      <c r="D49" s="1"/>
      <c r="E49" s="1"/>
      <c r="F49" s="1"/>
      <c r="G49" s="1"/>
      <c r="H49" s="1"/>
      <c r="I49" s="1"/>
      <c r="J49" s="1"/>
      <c r="K49" s="1"/>
      <c r="L49" s="1"/>
      <c r="M49" s="1"/>
      <c r="N49" s="1"/>
      <c r="O49" s="1"/>
      <c r="P49" s="1"/>
      <c r="Q49" s="1"/>
      <c r="R49" s="1"/>
      <c r="S49" s="1"/>
      <c r="T49" s="1"/>
    </row>
    <row r="50" spans="2:32" ht="21.75" customHeight="1" x14ac:dyDescent="0.15">
      <c r="B50" s="1"/>
      <c r="C50" s="1"/>
      <c r="D50" s="1"/>
      <c r="E50" s="1"/>
      <c r="F50" s="1"/>
      <c r="G50" s="1"/>
      <c r="H50" s="1"/>
      <c r="I50" s="1"/>
      <c r="J50" s="1"/>
      <c r="K50" s="1"/>
      <c r="L50" s="1"/>
      <c r="M50" s="1"/>
      <c r="N50" s="1"/>
      <c r="O50" s="1"/>
      <c r="P50" s="1"/>
      <c r="Q50" s="1"/>
      <c r="R50" s="1"/>
      <c r="S50" s="1"/>
      <c r="T50" s="1"/>
    </row>
    <row r="51" spans="2:32" ht="21.75" customHeight="1" x14ac:dyDescent="0.1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2:32" ht="21.75" customHeight="1" x14ac:dyDescent="0.1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2:32" ht="21.75" customHeight="1"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2:32" ht="21.75" customHeight="1" x14ac:dyDescent="0.1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2:32" ht="21.75" customHeight="1"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2:32" ht="21.75" customHeight="1"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2:32" ht="21.75" customHeight="1" x14ac:dyDescent="0.1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2:32" ht="21.75" customHeight="1" x14ac:dyDescent="0.1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2:32" ht="21.75" customHeight="1" x14ac:dyDescent="0.15">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2:32" ht="21.75" customHeight="1" x14ac:dyDescent="0.15">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2:32" ht="21.75" customHeight="1" x14ac:dyDescent="0.15">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2:32" ht="21.75" customHeight="1" x14ac:dyDescent="0.15">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2:32" x14ac:dyDescent="0.1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2:32" x14ac:dyDescent="0.15">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4:32" x14ac:dyDescent="0.15">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4:32" x14ac:dyDescent="0.15">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4:32" x14ac:dyDescent="0.15">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4:32" x14ac:dyDescent="0.15">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4:32" x14ac:dyDescent="0.15">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4:32" x14ac:dyDescent="0.15">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4:32" x14ac:dyDescent="0.15">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4:32" x14ac:dyDescent="0.15">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sheetData>
  <sheetProtection sheet="1" formatCells="0"/>
  <mergeCells count="68">
    <mergeCell ref="B3:C3"/>
    <mergeCell ref="J39:L39"/>
    <mergeCell ref="F40:H40"/>
    <mergeCell ref="O39:Q39"/>
    <mergeCell ref="M39:N39"/>
    <mergeCell ref="I4:J4"/>
    <mergeCell ref="J22:L22"/>
    <mergeCell ref="J23:L23"/>
    <mergeCell ref="L27:M27"/>
    <mergeCell ref="D3:Q3"/>
    <mergeCell ref="K4:L4"/>
    <mergeCell ref="M4:Q4"/>
    <mergeCell ref="B40:D41"/>
    <mergeCell ref="B30:D30"/>
    <mergeCell ref="B31:D31"/>
    <mergeCell ref="B32:D32"/>
    <mergeCell ref="E44:I44"/>
    <mergeCell ref="J44:N44"/>
    <mergeCell ref="O44:Q44"/>
    <mergeCell ref="F41:H41"/>
    <mergeCell ref="J40:L40"/>
    <mergeCell ref="M40:N40"/>
    <mergeCell ref="O40:Q40"/>
    <mergeCell ref="J41:L41"/>
    <mergeCell ref="M41:N41"/>
    <mergeCell ref="O41:Q41"/>
    <mergeCell ref="J2:Q2"/>
    <mergeCell ref="L20:M20"/>
    <mergeCell ref="D19:F19"/>
    <mergeCell ref="D20:F20"/>
    <mergeCell ref="D5:F5"/>
    <mergeCell ref="D8:F8"/>
    <mergeCell ref="D7:F7"/>
    <mergeCell ref="D10:F10"/>
    <mergeCell ref="D11:F11"/>
    <mergeCell ref="D12:F12"/>
    <mergeCell ref="D13:F13"/>
    <mergeCell ref="D14:F14"/>
    <mergeCell ref="G4:H4"/>
    <mergeCell ref="B33:D33"/>
    <mergeCell ref="D21:F21"/>
    <mergeCell ref="D22:F22"/>
    <mergeCell ref="D23:F23"/>
    <mergeCell ref="B39:D39"/>
    <mergeCell ref="B28:D28"/>
    <mergeCell ref="B16:B23"/>
    <mergeCell ref="B35:Q35"/>
    <mergeCell ref="E28:Q28"/>
    <mergeCell ref="E29:Q29"/>
    <mergeCell ref="E30:Q30"/>
    <mergeCell ref="E31:Q31"/>
    <mergeCell ref="E32:Q32"/>
    <mergeCell ref="E33:Q33"/>
    <mergeCell ref="E39:I39"/>
    <mergeCell ref="E37:Q37"/>
    <mergeCell ref="B29:D29"/>
    <mergeCell ref="B4:C4"/>
    <mergeCell ref="D9:F9"/>
    <mergeCell ref="D16:F16"/>
    <mergeCell ref="D17:F17"/>
    <mergeCell ref="D18:F18"/>
    <mergeCell ref="D15:F15"/>
    <mergeCell ref="B12:B15"/>
    <mergeCell ref="B5:C5"/>
    <mergeCell ref="B9:C9"/>
    <mergeCell ref="B7:C7"/>
    <mergeCell ref="B8:C8"/>
    <mergeCell ref="B10:B11"/>
  </mergeCells>
  <phoneticPr fontId="1"/>
  <conditionalFormatting sqref="E39">
    <cfRule type="expression" dxfId="19" priority="6">
      <formula>$H$2=1</formula>
    </cfRule>
  </conditionalFormatting>
  <conditionalFormatting sqref="J39:L39">
    <cfRule type="expression" dxfId="18" priority="4">
      <formula>$H$2=2</formula>
    </cfRule>
  </conditionalFormatting>
  <conditionalFormatting sqref="M39:N39">
    <cfRule type="expression" dxfId="17" priority="2">
      <formula>$H$2=3</formula>
    </cfRule>
  </conditionalFormatting>
  <conditionalFormatting sqref="O39:Q39">
    <cfRule type="expression" dxfId="16" priority="1">
      <formula>$H$2=4</formula>
    </cfRule>
  </conditionalFormatting>
  <dataValidations disablePrompts="1" count="1">
    <dataValidation type="list" allowBlank="1" showInputMessage="1" showErrorMessage="1" sqref="AI21:AI22 C22:C23" xr:uid="{6E508011-0C71-406A-9659-29B0E2AA8AE3}">
      <formula1>$V$4:$V$19</formula1>
    </dataValidation>
  </dataValidations>
  <pageMargins left="0.66" right="0.15748031496062992" top="0.31496062992125984" bottom="0.19685039370078741" header="0.27559055118110237" footer="0.19685039370078741"/>
  <pageSetup paperSize="9" scale="125" fitToWidth="0" orientation="portrait" horizontalDpi="360" verticalDpi="360" r:id="rId1"/>
  <drawing r:id="rId2"/>
  <legacyDrawing r:id="rId3"/>
  <controls>
    <mc:AlternateContent xmlns:mc="http://schemas.openxmlformats.org/markup-compatibility/2006">
      <mc:Choice Requires="x14">
        <control shapeId="12361" r:id="rId4" name="Label2">
          <controlPr defaultSize="0" autoLine="0" r:id="rId5">
            <anchor moveWithCells="1">
              <from>
                <xdr:col>18</xdr:col>
                <xdr:colOff>47625</xdr:colOff>
                <xdr:row>0</xdr:row>
                <xdr:rowOff>0</xdr:rowOff>
              </from>
              <to>
                <xdr:col>54</xdr:col>
                <xdr:colOff>314325</xdr:colOff>
                <xdr:row>50</xdr:row>
                <xdr:rowOff>57150</xdr:rowOff>
              </to>
            </anchor>
          </controlPr>
        </control>
      </mc:Choice>
      <mc:Fallback>
        <control shapeId="12361" r:id="rId4" name="Label2"/>
      </mc:Fallback>
    </mc:AlternateContent>
    <mc:AlternateContent xmlns:mc="http://schemas.openxmlformats.org/markup-compatibility/2006">
      <mc:Choice Requires="x14">
        <control shapeId="12360" r:id="rId6" name="Label1">
          <controlPr defaultSize="0" autoLine="0" r:id="rId7">
            <anchor moveWithCells="1">
              <from>
                <xdr:col>19</xdr:col>
                <xdr:colOff>209550</xdr:colOff>
                <xdr:row>1</xdr:row>
                <xdr:rowOff>114300</xdr:rowOff>
              </from>
              <to>
                <xdr:col>32</xdr:col>
                <xdr:colOff>66675</xdr:colOff>
                <xdr:row>3</xdr:row>
                <xdr:rowOff>142875</xdr:rowOff>
              </to>
            </anchor>
          </controlPr>
        </control>
      </mc:Choice>
      <mc:Fallback>
        <control shapeId="12360" r:id="rId6" name="Label1"/>
      </mc:Fallback>
    </mc:AlternateContent>
    <mc:AlternateContent xmlns:mc="http://schemas.openxmlformats.org/markup-compatibility/2006">
      <mc:Choice Requires="x14">
        <control shapeId="12362" r:id="rId8" name="Group Box 74">
          <controlPr defaultSize="0" autoFill="0" autoPict="0">
            <anchor moveWithCells="1">
              <from>
                <xdr:col>18</xdr:col>
                <xdr:colOff>85725</xdr:colOff>
                <xdr:row>19</xdr:row>
                <xdr:rowOff>57150</xdr:rowOff>
              </from>
              <to>
                <xdr:col>26</xdr:col>
                <xdr:colOff>57150</xdr:colOff>
                <xdr:row>26</xdr:row>
                <xdr:rowOff>85725</xdr:rowOff>
              </to>
            </anchor>
          </controlPr>
        </control>
      </mc:Choice>
    </mc:AlternateContent>
    <mc:AlternateContent xmlns:mc="http://schemas.openxmlformats.org/markup-compatibility/2006">
      <mc:Choice Requires="x14">
        <control shapeId="12363" r:id="rId9" name="Option Button 75">
          <controlPr defaultSize="0" autoFill="0" autoLine="0" autoPict="0">
            <anchor moveWithCells="1">
              <from>
                <xdr:col>20</xdr:col>
                <xdr:colOff>952500</xdr:colOff>
                <xdr:row>20</xdr:row>
                <xdr:rowOff>9525</xdr:rowOff>
              </from>
              <to>
                <xdr:col>25</xdr:col>
                <xdr:colOff>247650</xdr:colOff>
                <xdr:row>21</xdr:row>
                <xdr:rowOff>76200</xdr:rowOff>
              </to>
            </anchor>
          </controlPr>
        </control>
      </mc:Choice>
    </mc:AlternateContent>
    <mc:AlternateContent xmlns:mc="http://schemas.openxmlformats.org/markup-compatibility/2006">
      <mc:Choice Requires="x14">
        <control shapeId="12364" r:id="rId10" name="Option Button 76">
          <controlPr defaultSize="0" autoFill="0" autoLine="0" autoPict="0">
            <anchor moveWithCells="1">
              <from>
                <xdr:col>20</xdr:col>
                <xdr:colOff>952500</xdr:colOff>
                <xdr:row>21</xdr:row>
                <xdr:rowOff>85725</xdr:rowOff>
              </from>
              <to>
                <xdr:col>25</xdr:col>
                <xdr:colOff>381000</xdr:colOff>
                <xdr:row>22</xdr:row>
                <xdr:rowOff>152400</xdr:rowOff>
              </to>
            </anchor>
          </controlPr>
        </control>
      </mc:Choice>
    </mc:AlternateContent>
    <mc:AlternateContent xmlns:mc="http://schemas.openxmlformats.org/markup-compatibility/2006">
      <mc:Choice Requires="x14">
        <control shapeId="12365" r:id="rId11" name="Group Box 77">
          <controlPr defaultSize="0" autoFill="0" autoPict="0">
            <anchor moveWithCells="1">
              <from>
                <xdr:col>26</xdr:col>
                <xdr:colOff>95250</xdr:colOff>
                <xdr:row>19</xdr:row>
                <xdr:rowOff>38100</xdr:rowOff>
              </from>
              <to>
                <xdr:col>32</xdr:col>
                <xdr:colOff>228600</xdr:colOff>
                <xdr:row>26</xdr:row>
                <xdr:rowOff>19050</xdr:rowOff>
              </to>
            </anchor>
          </controlPr>
        </control>
      </mc:Choice>
    </mc:AlternateContent>
    <mc:AlternateContent xmlns:mc="http://schemas.openxmlformats.org/markup-compatibility/2006">
      <mc:Choice Requires="x14">
        <control shapeId="12366" r:id="rId12" name="Option Button 78">
          <controlPr defaultSize="0" autoFill="0" autoLine="0" autoPict="0">
            <anchor moveWithCells="1">
              <from>
                <xdr:col>29</xdr:col>
                <xdr:colOff>323850</xdr:colOff>
                <xdr:row>20</xdr:row>
                <xdr:rowOff>19050</xdr:rowOff>
              </from>
              <to>
                <xdr:col>31</xdr:col>
                <xdr:colOff>361950</xdr:colOff>
                <xdr:row>21</xdr:row>
                <xdr:rowOff>85725</xdr:rowOff>
              </to>
            </anchor>
          </controlPr>
        </control>
      </mc:Choice>
    </mc:AlternateContent>
    <mc:AlternateContent xmlns:mc="http://schemas.openxmlformats.org/markup-compatibility/2006">
      <mc:Choice Requires="x14">
        <control shapeId="12368" r:id="rId13" name="Option Button 80">
          <controlPr defaultSize="0" autoFill="0" autoLine="0" autoPict="0">
            <anchor moveWithCells="1">
              <from>
                <xdr:col>29</xdr:col>
                <xdr:colOff>314325</xdr:colOff>
                <xdr:row>21</xdr:row>
                <xdr:rowOff>66675</xdr:rowOff>
              </from>
              <to>
                <xdr:col>31</xdr:col>
                <xdr:colOff>400050</xdr:colOff>
                <xdr:row>22</xdr:row>
                <xdr:rowOff>133350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C837-E2E3-48E0-947E-645B9016DAE1}">
  <sheetPr codeName="Sheet28">
    <tabColor rgb="FF7EF2FE"/>
    <pageSetUpPr fitToPage="1"/>
  </sheetPr>
  <dimension ref="A1:CJ124"/>
  <sheetViews>
    <sheetView showGridLines="0" zoomScale="115" zoomScaleNormal="115" zoomScaleSheetLayoutView="85" workbookViewId="0">
      <pane xSplit="7" ySplit="5" topLeftCell="H6" activePane="bottomRight" state="frozen"/>
      <selection pane="topRight" activeCell="H1" sqref="H1"/>
      <selection pane="bottomLeft" activeCell="A6" sqref="A6"/>
      <selection pane="bottomRight" activeCell="B10" sqref="B10"/>
    </sheetView>
  </sheetViews>
  <sheetFormatPr defaultRowHeight="13.5" x14ac:dyDescent="0.15"/>
  <cols>
    <col min="1" max="1" width="3.5" customWidth="1"/>
    <col min="2" max="2" width="3.125" style="329" customWidth="1"/>
    <col min="3" max="3" width="6.25" style="330" customWidth="1"/>
    <col min="4" max="4" width="3.875" style="329" customWidth="1"/>
    <col min="5" max="5" width="25.625" customWidth="1"/>
    <col min="6" max="6" width="9.5" hidden="1" customWidth="1"/>
    <col min="7" max="7" width="2.125" hidden="1" customWidth="1"/>
    <col min="8" max="9" width="2.25" customWidth="1"/>
    <col min="10" max="10" width="4.875" customWidth="1"/>
    <col min="11" max="11" width="9.75" style="331" customWidth="1"/>
    <col min="12" max="12" width="1.625" style="329" customWidth="1"/>
    <col min="13" max="37" width="1.625" customWidth="1"/>
    <col min="38" max="38" width="16.375" hidden="1" customWidth="1"/>
    <col min="39" max="39" width="4.625" hidden="1" customWidth="1"/>
    <col min="40" max="40" width="0.625" hidden="1" customWidth="1"/>
    <col min="41" max="41" width="1.25" customWidth="1"/>
    <col min="42" max="45" width="3.125" customWidth="1"/>
    <col min="46" max="46" width="2.875" customWidth="1"/>
    <col min="47" max="47" width="2.5" bestFit="1" customWidth="1"/>
    <col min="48" max="48" width="6.75" customWidth="1"/>
    <col min="49" max="74" width="2.375" customWidth="1"/>
    <col min="75" max="85" width="1.75" customWidth="1"/>
  </cols>
  <sheetData>
    <row r="1" spans="1:76" ht="24.75" customHeight="1" thickBot="1" x14ac:dyDescent="0.2">
      <c r="A1" s="141"/>
      <c r="B1" s="142"/>
      <c r="C1" s="599" t="s">
        <v>393</v>
      </c>
      <c r="D1" s="599"/>
      <c r="E1" s="599"/>
      <c r="F1" s="599"/>
      <c r="G1" s="599"/>
      <c r="H1" s="599"/>
      <c r="I1" s="599"/>
      <c r="J1" s="599"/>
      <c r="K1" s="599"/>
      <c r="L1" s="599"/>
      <c r="M1" s="599"/>
      <c r="N1" s="599"/>
      <c r="O1" s="599"/>
      <c r="P1" s="599"/>
      <c r="Q1" s="599"/>
      <c r="R1" s="143"/>
      <c r="S1" s="143"/>
      <c r="T1" s="143"/>
      <c r="U1" s="143"/>
      <c r="V1" s="143"/>
      <c r="W1" s="143"/>
      <c r="X1" s="143"/>
      <c r="Y1" s="143"/>
      <c r="Z1" s="143"/>
      <c r="AA1" s="143"/>
      <c r="AB1" s="143"/>
      <c r="AC1" s="143"/>
      <c r="AD1" s="143"/>
      <c r="AE1" s="143"/>
      <c r="AF1" s="143"/>
      <c r="AG1" s="143"/>
      <c r="AH1" s="143"/>
      <c r="AI1" s="144"/>
      <c r="AJ1" s="144"/>
      <c r="AK1" s="144"/>
      <c r="AL1" s="143"/>
      <c r="AM1" s="141"/>
      <c r="AV1" s="3"/>
      <c r="AW1" s="3">
        <f>SUM(AW6:AW122)</f>
        <v>0</v>
      </c>
      <c r="AX1" s="3"/>
      <c r="AY1" s="3"/>
      <c r="AZ1" s="3"/>
      <c r="BA1" s="3"/>
      <c r="BB1" s="3"/>
      <c r="BC1" s="3"/>
      <c r="BD1" s="3"/>
      <c r="BE1" s="3"/>
      <c r="BF1" s="3"/>
      <c r="BG1" s="3">
        <f>SUM(BG6:BG122)</f>
        <v>0</v>
      </c>
      <c r="BH1" s="3"/>
      <c r="BI1" s="3"/>
      <c r="BJ1" s="3"/>
      <c r="BK1" s="3"/>
      <c r="BL1" s="3"/>
      <c r="BM1" s="3"/>
      <c r="BN1" s="3"/>
      <c r="BO1" s="3"/>
      <c r="BP1" s="3"/>
      <c r="BQ1" s="3"/>
      <c r="BR1" s="3"/>
      <c r="BS1" s="3"/>
      <c r="BT1" s="3"/>
      <c r="BU1" s="3"/>
      <c r="BV1" s="3"/>
      <c r="BW1" s="3"/>
      <c r="BX1" s="3"/>
    </row>
    <row r="2" spans="1:76" ht="13.5" customHeight="1" thickBot="1" x14ac:dyDescent="0.2">
      <c r="A2" s="141"/>
      <c r="B2" s="145"/>
      <c r="C2" s="146"/>
      <c r="D2" s="146"/>
      <c r="E2" s="146"/>
      <c r="F2" s="147"/>
      <c r="G2" s="147"/>
      <c r="H2" s="148"/>
      <c r="I2" s="148"/>
      <c r="J2" s="148"/>
      <c r="K2" s="148"/>
      <c r="L2" s="148"/>
      <c r="M2" s="148"/>
      <c r="N2" s="148"/>
      <c r="O2" s="148"/>
      <c r="P2" s="148"/>
      <c r="Q2" s="148"/>
      <c r="R2" s="148"/>
      <c r="S2" s="148"/>
      <c r="T2" s="148"/>
      <c r="U2" s="148"/>
      <c r="V2" s="148" t="s">
        <v>775</v>
      </c>
      <c r="W2" s="148"/>
      <c r="X2" s="148"/>
      <c r="Y2" s="148"/>
      <c r="Z2" s="148"/>
      <c r="AA2" s="148"/>
      <c r="AB2" s="148"/>
      <c r="AC2" s="148"/>
      <c r="AD2" s="148"/>
      <c r="AE2" s="148"/>
      <c r="AF2" s="148"/>
      <c r="AG2" s="148"/>
      <c r="AH2" s="148"/>
      <c r="AI2" s="148"/>
      <c r="AJ2" s="148"/>
      <c r="AK2" s="149"/>
      <c r="AL2" s="150"/>
      <c r="AM2" s="141"/>
      <c r="AV2" s="3" t="s">
        <v>775</v>
      </c>
      <c r="AW2" s="389"/>
      <c r="AX2" s="389"/>
      <c r="AY2" s="389"/>
      <c r="AZ2" s="389"/>
      <c r="BA2" s="389"/>
      <c r="BB2" s="389"/>
      <c r="BC2" s="389"/>
      <c r="BD2" s="389"/>
      <c r="BE2" s="389"/>
      <c r="BF2" s="389"/>
      <c r="BG2" s="390">
        <f>SUM(BG6:BG122)</f>
        <v>0</v>
      </c>
      <c r="BH2" s="390">
        <f t="shared" ref="BH2:BV2" si="0">SUM(BH6:BH122)</f>
        <v>0</v>
      </c>
      <c r="BI2" s="390">
        <f t="shared" si="0"/>
        <v>0</v>
      </c>
      <c r="BJ2" s="390">
        <f t="shared" si="0"/>
        <v>0</v>
      </c>
      <c r="BK2" s="390">
        <f t="shared" si="0"/>
        <v>0</v>
      </c>
      <c r="BL2" s="390">
        <f t="shared" si="0"/>
        <v>0</v>
      </c>
      <c r="BM2" s="390">
        <f t="shared" si="0"/>
        <v>0</v>
      </c>
      <c r="BN2" s="390">
        <f t="shared" si="0"/>
        <v>1</v>
      </c>
      <c r="BO2" s="390">
        <f t="shared" si="0"/>
        <v>2</v>
      </c>
      <c r="BP2" s="390">
        <f t="shared" si="0"/>
        <v>2</v>
      </c>
      <c r="BQ2" s="390">
        <f t="shared" si="0"/>
        <v>2</v>
      </c>
      <c r="BR2" s="390">
        <f t="shared" si="0"/>
        <v>0</v>
      </c>
      <c r="BS2" s="390">
        <f t="shared" si="0"/>
        <v>0</v>
      </c>
      <c r="BT2" s="390">
        <f t="shared" si="0"/>
        <v>2</v>
      </c>
      <c r="BU2" s="390">
        <f t="shared" si="0"/>
        <v>0</v>
      </c>
      <c r="BV2" s="391">
        <f t="shared" si="0"/>
        <v>1</v>
      </c>
      <c r="BW2" s="3"/>
      <c r="BX2" s="3"/>
    </row>
    <row r="3" spans="1:76" ht="11.25" customHeight="1" thickBot="1" x14ac:dyDescent="0.2">
      <c r="A3" s="141"/>
      <c r="B3" s="151"/>
      <c r="C3" s="152"/>
      <c r="D3" s="142"/>
      <c r="E3" s="141"/>
      <c r="F3" s="141"/>
      <c r="G3" s="141"/>
      <c r="H3" s="141"/>
      <c r="I3" s="141"/>
      <c r="J3" s="141"/>
      <c r="K3" s="153"/>
      <c r="L3" s="154"/>
      <c r="M3" s="155"/>
      <c r="N3" s="600" t="s">
        <v>394</v>
      </c>
      <c r="O3" s="601"/>
      <c r="P3" s="601"/>
      <c r="Q3" s="601"/>
      <c r="R3" s="601" t="s">
        <v>395</v>
      </c>
      <c r="S3" s="601"/>
      <c r="T3" s="601"/>
      <c r="U3" s="601"/>
      <c r="V3" s="604" t="s">
        <v>396</v>
      </c>
      <c r="W3" s="605"/>
      <c r="X3" s="605"/>
      <c r="Y3" s="605"/>
      <c r="Z3" s="605"/>
      <c r="AA3" s="605"/>
      <c r="AB3" s="605"/>
      <c r="AC3" s="605"/>
      <c r="AD3" s="605"/>
      <c r="AE3" s="605"/>
      <c r="AF3" s="605"/>
      <c r="AG3" s="605"/>
      <c r="AH3" s="605"/>
      <c r="AI3" s="605"/>
      <c r="AJ3" s="605"/>
      <c r="AK3" s="606"/>
      <c r="AL3" s="156"/>
      <c r="AM3" s="141"/>
      <c r="AV3" s="3"/>
      <c r="AW3" s="392"/>
      <c r="AX3" s="393"/>
      <c r="AY3" s="611" t="s">
        <v>394</v>
      </c>
      <c r="AZ3" s="612"/>
      <c r="BA3" s="612"/>
      <c r="BB3" s="612"/>
      <c r="BC3" s="612" t="s">
        <v>395</v>
      </c>
      <c r="BD3" s="612"/>
      <c r="BE3" s="612"/>
      <c r="BF3" s="612"/>
      <c r="BG3" s="615" t="s">
        <v>396</v>
      </c>
      <c r="BH3" s="616"/>
      <c r="BI3" s="616"/>
      <c r="BJ3" s="616"/>
      <c r="BK3" s="616"/>
      <c r="BL3" s="616"/>
      <c r="BM3" s="616"/>
      <c r="BN3" s="616"/>
      <c r="BO3" s="616"/>
      <c r="BP3" s="616"/>
      <c r="BQ3" s="616"/>
      <c r="BR3" s="616"/>
      <c r="BS3" s="616"/>
      <c r="BT3" s="616"/>
      <c r="BU3" s="616"/>
      <c r="BV3" s="617"/>
      <c r="BW3" s="3"/>
      <c r="BX3" s="3"/>
    </row>
    <row r="4" spans="1:76" ht="11.25" customHeight="1" thickBot="1" x14ac:dyDescent="0.2">
      <c r="A4" s="141"/>
      <c r="B4" s="157"/>
      <c r="C4" s="158"/>
      <c r="D4" s="159"/>
      <c r="E4" s="160"/>
      <c r="F4" s="160"/>
      <c r="G4" s="160"/>
      <c r="H4" s="160"/>
      <c r="I4" s="160"/>
      <c r="J4" s="160"/>
      <c r="K4" s="161"/>
      <c r="L4" s="162"/>
      <c r="M4" s="162"/>
      <c r="N4" s="602"/>
      <c r="O4" s="603"/>
      <c r="P4" s="603"/>
      <c r="Q4" s="603"/>
      <c r="R4" s="603"/>
      <c r="S4" s="603"/>
      <c r="T4" s="603"/>
      <c r="U4" s="603"/>
      <c r="V4" s="358"/>
      <c r="W4" s="359"/>
      <c r="X4" s="607" t="s">
        <v>378</v>
      </c>
      <c r="Y4" s="608"/>
      <c r="Z4" s="607" t="s">
        <v>379</v>
      </c>
      <c r="AA4" s="609"/>
      <c r="AB4" s="609"/>
      <c r="AC4" s="608"/>
      <c r="AD4" s="609" t="s">
        <v>380</v>
      </c>
      <c r="AE4" s="609"/>
      <c r="AF4" s="609"/>
      <c r="AG4" s="609"/>
      <c r="AH4" s="609"/>
      <c r="AI4" s="609"/>
      <c r="AJ4" s="609"/>
      <c r="AK4" s="610"/>
      <c r="AL4" s="156"/>
      <c r="AM4" s="141"/>
      <c r="AV4" s="3"/>
      <c r="AW4" s="394"/>
      <c r="AX4" s="394"/>
      <c r="AY4" s="613"/>
      <c r="AZ4" s="614"/>
      <c r="BA4" s="614"/>
      <c r="BB4" s="614"/>
      <c r="BC4" s="614"/>
      <c r="BD4" s="614"/>
      <c r="BE4" s="614"/>
      <c r="BF4" s="614"/>
      <c r="BG4" s="618" t="s">
        <v>319</v>
      </c>
      <c r="BH4" s="620" t="s">
        <v>320</v>
      </c>
      <c r="BI4" s="622" t="s">
        <v>378</v>
      </c>
      <c r="BJ4" s="623"/>
      <c r="BK4" s="622" t="s">
        <v>379</v>
      </c>
      <c r="BL4" s="624"/>
      <c r="BM4" s="624"/>
      <c r="BN4" s="623"/>
      <c r="BO4" s="624" t="s">
        <v>380</v>
      </c>
      <c r="BP4" s="624"/>
      <c r="BQ4" s="624"/>
      <c r="BR4" s="624"/>
      <c r="BS4" s="624"/>
      <c r="BT4" s="624"/>
      <c r="BU4" s="624"/>
      <c r="BV4" s="625"/>
      <c r="BW4" s="3"/>
      <c r="BX4" s="3"/>
    </row>
    <row r="5" spans="1:76" ht="27" customHeight="1" thickBot="1" x14ac:dyDescent="0.2">
      <c r="A5" s="163" t="s">
        <v>773</v>
      </c>
      <c r="B5" s="164" t="s">
        <v>397</v>
      </c>
      <c r="C5" s="165" t="s">
        <v>398</v>
      </c>
      <c r="D5" s="166" t="s">
        <v>399</v>
      </c>
      <c r="E5" s="167" t="s">
        <v>400</v>
      </c>
      <c r="F5" s="166" t="s">
        <v>399</v>
      </c>
      <c r="G5" s="167" t="s">
        <v>401</v>
      </c>
      <c r="H5" s="168" t="s">
        <v>402</v>
      </c>
      <c r="I5" s="168" t="s">
        <v>403</v>
      </c>
      <c r="J5" s="169" t="s">
        <v>404</v>
      </c>
      <c r="K5" s="167" t="s">
        <v>405</v>
      </c>
      <c r="L5" s="170" t="s">
        <v>406</v>
      </c>
      <c r="M5" s="171" t="s">
        <v>407</v>
      </c>
      <c r="N5" s="172" t="s">
        <v>408</v>
      </c>
      <c r="O5" s="173" t="s">
        <v>409</v>
      </c>
      <c r="P5" s="174" t="s">
        <v>410</v>
      </c>
      <c r="Q5" s="171" t="s">
        <v>411</v>
      </c>
      <c r="R5" s="172" t="s">
        <v>412</v>
      </c>
      <c r="S5" s="173" t="s">
        <v>413</v>
      </c>
      <c r="T5" s="173" t="s">
        <v>414</v>
      </c>
      <c r="U5" s="171" t="s">
        <v>415</v>
      </c>
      <c r="V5" s="387" t="s">
        <v>785</v>
      </c>
      <c r="W5" s="388" t="s">
        <v>786</v>
      </c>
      <c r="X5" s="175" t="s">
        <v>416</v>
      </c>
      <c r="Y5" s="176" t="s">
        <v>417</v>
      </c>
      <c r="Z5" s="175" t="s">
        <v>418</v>
      </c>
      <c r="AA5" s="177" t="s">
        <v>419</v>
      </c>
      <c r="AB5" s="177" t="s">
        <v>420</v>
      </c>
      <c r="AC5" s="176" t="s">
        <v>421</v>
      </c>
      <c r="AD5" s="178" t="s">
        <v>422</v>
      </c>
      <c r="AE5" s="177" t="s">
        <v>423</v>
      </c>
      <c r="AF5" s="179" t="s">
        <v>424</v>
      </c>
      <c r="AG5" s="172" t="s">
        <v>425</v>
      </c>
      <c r="AH5" s="171" t="s">
        <v>426</v>
      </c>
      <c r="AI5" s="178" t="s">
        <v>427</v>
      </c>
      <c r="AJ5" s="177" t="s">
        <v>428</v>
      </c>
      <c r="AK5" s="180" t="s">
        <v>429</v>
      </c>
      <c r="AL5" s="181" t="s">
        <v>430</v>
      </c>
      <c r="AM5" s="182" t="s">
        <v>431</v>
      </c>
      <c r="AN5" s="182" t="s">
        <v>432</v>
      </c>
      <c r="AV5" s="395" t="s">
        <v>773</v>
      </c>
      <c r="AW5" s="396" t="s">
        <v>406</v>
      </c>
      <c r="AX5" s="397" t="s">
        <v>407</v>
      </c>
      <c r="AY5" s="398" t="s">
        <v>408</v>
      </c>
      <c r="AZ5" s="399" t="s">
        <v>409</v>
      </c>
      <c r="BA5" s="400" t="s">
        <v>410</v>
      </c>
      <c r="BB5" s="397" t="s">
        <v>411</v>
      </c>
      <c r="BC5" s="398" t="s">
        <v>412</v>
      </c>
      <c r="BD5" s="399" t="s">
        <v>413</v>
      </c>
      <c r="BE5" s="399" t="s">
        <v>414</v>
      </c>
      <c r="BF5" s="397" t="s">
        <v>415</v>
      </c>
      <c r="BG5" s="619"/>
      <c r="BH5" s="621"/>
      <c r="BI5" s="401" t="s">
        <v>416</v>
      </c>
      <c r="BJ5" s="402" t="s">
        <v>417</v>
      </c>
      <c r="BK5" s="401" t="s">
        <v>418</v>
      </c>
      <c r="BL5" s="403" t="s">
        <v>419</v>
      </c>
      <c r="BM5" s="403" t="s">
        <v>420</v>
      </c>
      <c r="BN5" s="402" t="s">
        <v>421</v>
      </c>
      <c r="BO5" s="404" t="s">
        <v>422</v>
      </c>
      <c r="BP5" s="403" t="s">
        <v>423</v>
      </c>
      <c r="BQ5" s="405" t="s">
        <v>424</v>
      </c>
      <c r="BR5" s="398" t="s">
        <v>425</v>
      </c>
      <c r="BS5" s="397" t="s">
        <v>426</v>
      </c>
      <c r="BT5" s="404" t="s">
        <v>427</v>
      </c>
      <c r="BU5" s="403" t="s">
        <v>428</v>
      </c>
      <c r="BV5" s="406" t="s">
        <v>429</v>
      </c>
      <c r="BW5" s="3"/>
      <c r="BX5" s="3"/>
    </row>
    <row r="6" spans="1:76" ht="15" customHeight="1" x14ac:dyDescent="0.15">
      <c r="A6" s="183"/>
      <c r="B6" s="184">
        <v>1</v>
      </c>
      <c r="C6" s="185" t="s">
        <v>433</v>
      </c>
      <c r="D6" s="186" t="s">
        <v>434</v>
      </c>
      <c r="E6" s="187" t="s">
        <v>435</v>
      </c>
      <c r="F6" s="188" t="s">
        <v>436</v>
      </c>
      <c r="G6" s="188" t="s">
        <v>437</v>
      </c>
      <c r="H6" s="189" t="s">
        <v>438</v>
      </c>
      <c r="I6" s="189" t="s">
        <v>439</v>
      </c>
      <c r="J6" s="190" t="s">
        <v>440</v>
      </c>
      <c r="K6" s="191">
        <v>46192</v>
      </c>
      <c r="L6" s="192" t="s">
        <v>441</v>
      </c>
      <c r="M6" s="193" t="s">
        <v>442</v>
      </c>
      <c r="N6" s="194" t="s">
        <v>442</v>
      </c>
      <c r="O6" s="195" t="s">
        <v>442</v>
      </c>
      <c r="P6" s="196" t="s">
        <v>442</v>
      </c>
      <c r="Q6" s="193" t="s">
        <v>442</v>
      </c>
      <c r="R6" s="194" t="s">
        <v>441</v>
      </c>
      <c r="S6" s="195" t="s">
        <v>774</v>
      </c>
      <c r="T6" s="196" t="s">
        <v>442</v>
      </c>
      <c r="U6" s="193" t="s">
        <v>441</v>
      </c>
      <c r="V6" s="194" t="s">
        <v>441</v>
      </c>
      <c r="W6" s="196" t="s">
        <v>441</v>
      </c>
      <c r="X6" s="194" t="s">
        <v>441</v>
      </c>
      <c r="Y6" s="193" t="s">
        <v>441</v>
      </c>
      <c r="Z6" s="194" t="s">
        <v>441</v>
      </c>
      <c r="AA6" s="195" t="s">
        <v>441</v>
      </c>
      <c r="AB6" s="195" t="s">
        <v>441</v>
      </c>
      <c r="AC6" s="193" t="s">
        <v>442</v>
      </c>
      <c r="AD6" s="197" t="s">
        <v>442</v>
      </c>
      <c r="AE6" s="195" t="s">
        <v>442</v>
      </c>
      <c r="AF6" s="196" t="s">
        <v>442</v>
      </c>
      <c r="AG6" s="194" t="s">
        <v>441</v>
      </c>
      <c r="AH6" s="193" t="s">
        <v>441</v>
      </c>
      <c r="AI6" s="197" t="s">
        <v>442</v>
      </c>
      <c r="AJ6" s="195" t="s">
        <v>441</v>
      </c>
      <c r="AK6" s="198" t="s">
        <v>442</v>
      </c>
      <c r="AL6" s="199">
        <v>36</v>
      </c>
      <c r="AM6" s="141">
        <v>19</v>
      </c>
      <c r="AN6" t="s">
        <v>443</v>
      </c>
      <c r="AV6" s="3" t="b">
        <v>1</v>
      </c>
      <c r="AW6" s="3" t="str">
        <f>IF($AV6=TRUE,IF(L6="〇",1,""),"")</f>
        <v/>
      </c>
      <c r="AX6" s="3">
        <f t="shared" ref="AX6:BV6" si="1">IF($AV6=TRUE,IF(M6="〇",1,""),"")</f>
        <v>1</v>
      </c>
      <c r="AY6" s="3">
        <f t="shared" si="1"/>
        <v>1</v>
      </c>
      <c r="AZ6" s="3">
        <f t="shared" si="1"/>
        <v>1</v>
      </c>
      <c r="BA6" s="3">
        <f t="shared" si="1"/>
        <v>1</v>
      </c>
      <c r="BB6" s="3">
        <f t="shared" si="1"/>
        <v>1</v>
      </c>
      <c r="BC6" s="407" t="str">
        <f t="shared" si="1"/>
        <v/>
      </c>
      <c r="BD6" s="407">
        <f t="shared" si="1"/>
        <v>1</v>
      </c>
      <c r="BE6" s="407">
        <f t="shared" si="1"/>
        <v>1</v>
      </c>
      <c r="BF6" s="407" t="str">
        <f t="shared" si="1"/>
        <v/>
      </c>
      <c r="BG6" s="407" t="str">
        <f t="shared" si="1"/>
        <v/>
      </c>
      <c r="BH6" s="407" t="str">
        <f t="shared" si="1"/>
        <v/>
      </c>
      <c r="BI6" s="407" t="str">
        <f t="shared" si="1"/>
        <v/>
      </c>
      <c r="BJ6" s="407" t="str">
        <f t="shared" si="1"/>
        <v/>
      </c>
      <c r="BK6" s="407" t="str">
        <f t="shared" si="1"/>
        <v/>
      </c>
      <c r="BL6" s="407" t="str">
        <f t="shared" si="1"/>
        <v/>
      </c>
      <c r="BM6" s="407" t="str">
        <f t="shared" si="1"/>
        <v/>
      </c>
      <c r="BN6" s="407">
        <f t="shared" si="1"/>
        <v>1</v>
      </c>
      <c r="BO6" s="407">
        <f t="shared" si="1"/>
        <v>1</v>
      </c>
      <c r="BP6" s="407">
        <f t="shared" si="1"/>
        <v>1</v>
      </c>
      <c r="BQ6" s="407">
        <f t="shared" si="1"/>
        <v>1</v>
      </c>
      <c r="BR6" s="407" t="str">
        <f t="shared" si="1"/>
        <v/>
      </c>
      <c r="BS6" s="407" t="str">
        <f t="shared" si="1"/>
        <v/>
      </c>
      <c r="BT6" s="407">
        <f t="shared" si="1"/>
        <v>1</v>
      </c>
      <c r="BU6" s="407" t="str">
        <f t="shared" si="1"/>
        <v/>
      </c>
      <c r="BV6" s="407">
        <f t="shared" si="1"/>
        <v>1</v>
      </c>
      <c r="BW6" s="3"/>
      <c r="BX6" s="3"/>
    </row>
    <row r="7" spans="1:76" ht="15" customHeight="1" x14ac:dyDescent="0.15">
      <c r="A7" s="183"/>
      <c r="B7" s="200">
        <v>2</v>
      </c>
      <c r="C7" s="201" t="s">
        <v>444</v>
      </c>
      <c r="D7" s="202" t="s">
        <v>445</v>
      </c>
      <c r="E7" s="203" t="s">
        <v>446</v>
      </c>
      <c r="F7" s="204" t="s">
        <v>447</v>
      </c>
      <c r="G7" s="204" t="s">
        <v>448</v>
      </c>
      <c r="H7" s="205" t="s">
        <v>438</v>
      </c>
      <c r="I7" s="205" t="s">
        <v>439</v>
      </c>
      <c r="J7" s="206" t="s">
        <v>440</v>
      </c>
      <c r="K7" s="207">
        <v>46297</v>
      </c>
      <c r="L7" s="208" t="s">
        <v>441</v>
      </c>
      <c r="M7" s="209" t="s">
        <v>442</v>
      </c>
      <c r="N7" s="210" t="s">
        <v>442</v>
      </c>
      <c r="O7" s="211" t="s">
        <v>442</v>
      </c>
      <c r="P7" s="212" t="s">
        <v>442</v>
      </c>
      <c r="Q7" s="209" t="s">
        <v>442</v>
      </c>
      <c r="R7" s="210" t="s">
        <v>441</v>
      </c>
      <c r="S7" s="211" t="s">
        <v>442</v>
      </c>
      <c r="T7" s="211" t="s">
        <v>442</v>
      </c>
      <c r="U7" s="209" t="s">
        <v>441</v>
      </c>
      <c r="V7" s="210" t="s">
        <v>441</v>
      </c>
      <c r="W7" s="212" t="s">
        <v>441</v>
      </c>
      <c r="X7" s="210" t="s">
        <v>441</v>
      </c>
      <c r="Y7" s="209" t="s">
        <v>441</v>
      </c>
      <c r="Z7" s="210" t="s">
        <v>441</v>
      </c>
      <c r="AA7" s="211" t="s">
        <v>441</v>
      </c>
      <c r="AB7" s="211" t="s">
        <v>441</v>
      </c>
      <c r="AC7" s="209" t="s">
        <v>441</v>
      </c>
      <c r="AD7" s="213" t="s">
        <v>442</v>
      </c>
      <c r="AE7" s="211" t="s">
        <v>442</v>
      </c>
      <c r="AF7" s="212" t="s">
        <v>442</v>
      </c>
      <c r="AG7" s="210" t="s">
        <v>442</v>
      </c>
      <c r="AH7" s="209" t="s">
        <v>441</v>
      </c>
      <c r="AI7" s="213" t="s">
        <v>441</v>
      </c>
      <c r="AJ7" s="211" t="s">
        <v>441</v>
      </c>
      <c r="AK7" s="214" t="s">
        <v>441</v>
      </c>
      <c r="AL7" s="199">
        <v>6</v>
      </c>
      <c r="AM7" s="141">
        <v>14</v>
      </c>
      <c r="AN7" t="s">
        <v>449</v>
      </c>
      <c r="AV7" s="3" t="b">
        <v>0</v>
      </c>
      <c r="AW7" s="3" t="str">
        <f t="shared" ref="AW7:AW70" si="2">IF($AV7=TRUE,IF(L7="〇",1,""),"")</f>
        <v/>
      </c>
      <c r="AX7" s="3" t="str">
        <f t="shared" ref="AX7:AX70" si="3">IF($AV7=TRUE,IF(M7="〇",1,""),"")</f>
        <v/>
      </c>
      <c r="AY7" s="3" t="str">
        <f t="shared" ref="AY7:AY70" si="4">IF($AV7=TRUE,IF(N7="〇",1,""),"")</f>
        <v/>
      </c>
      <c r="AZ7" s="3" t="str">
        <f t="shared" ref="AZ7:AZ70" si="5">IF($AV7=TRUE,IF(O7="〇",1,""),"")</f>
        <v/>
      </c>
      <c r="BA7" s="3" t="str">
        <f t="shared" ref="BA7:BA70" si="6">IF($AV7=TRUE,IF(P7="〇",1,""),"")</f>
        <v/>
      </c>
      <c r="BB7" s="3" t="str">
        <f t="shared" ref="BB7:BB70" si="7">IF($AV7=TRUE,IF(Q7="〇",1,""),"")</f>
        <v/>
      </c>
      <c r="BC7" s="3" t="str">
        <f t="shared" ref="BC7:BC70" si="8">IF($AV7=TRUE,IF(R7="〇",1,""),"")</f>
        <v/>
      </c>
      <c r="BD7" s="3" t="str">
        <f t="shared" ref="BD7:BD70" si="9">IF($AV7=TRUE,IF(S7="〇",1,""),"")</f>
        <v/>
      </c>
      <c r="BE7" s="3" t="str">
        <f t="shared" ref="BE7:BE70" si="10">IF($AV7=TRUE,IF(T7="〇",1,""),"")</f>
        <v/>
      </c>
      <c r="BF7" s="3" t="str">
        <f t="shared" ref="BF7:BF70" si="11">IF($AV7=TRUE,IF(U7="〇",1,""),"")</f>
        <v/>
      </c>
      <c r="BG7" s="3" t="str">
        <f t="shared" ref="BG7:BG70" si="12">IF($AV7=TRUE,IF(V7="〇",1,""),"")</f>
        <v/>
      </c>
      <c r="BH7" s="3" t="str">
        <f t="shared" ref="BH7:BH70" si="13">IF($AV7=TRUE,IF(W7="〇",1,""),"")</f>
        <v/>
      </c>
      <c r="BI7" s="3" t="str">
        <f t="shared" ref="BI7:BI70" si="14">IF($AV7=TRUE,IF(X7="〇",1,""),"")</f>
        <v/>
      </c>
      <c r="BJ7" s="3" t="str">
        <f t="shared" ref="BJ7:BJ70" si="15">IF($AV7=TRUE,IF(Y7="〇",1,""),"")</f>
        <v/>
      </c>
      <c r="BK7" s="3" t="str">
        <f t="shared" ref="BK7:BK70" si="16">IF($AV7=TRUE,IF(Z7="〇",1,""),"")</f>
        <v/>
      </c>
      <c r="BL7" s="3" t="str">
        <f t="shared" ref="BL7:BL70" si="17">IF($AV7=TRUE,IF(AA7="〇",1,""),"")</f>
        <v/>
      </c>
      <c r="BM7" s="3" t="str">
        <f t="shared" ref="BM7:BM70" si="18">IF($AV7=TRUE,IF(AB7="〇",1,""),"")</f>
        <v/>
      </c>
      <c r="BN7" s="3" t="str">
        <f t="shared" ref="BN7:BN70" si="19">IF($AV7=TRUE,IF(AC7="〇",1,""),"")</f>
        <v/>
      </c>
      <c r="BO7" s="3" t="str">
        <f t="shared" ref="BO7:BO70" si="20">IF($AV7=TRUE,IF(AD7="〇",1,""),"")</f>
        <v/>
      </c>
      <c r="BP7" s="3" t="str">
        <f t="shared" ref="BP7:BP70" si="21">IF($AV7=TRUE,IF(AE7="〇",1,""),"")</f>
        <v/>
      </c>
      <c r="BQ7" s="3" t="str">
        <f t="shared" ref="BQ7:BQ70" si="22">IF($AV7=TRUE,IF(AF7="〇",1,""),"")</f>
        <v/>
      </c>
      <c r="BR7" s="3" t="str">
        <f t="shared" ref="BR7:BR70" si="23">IF($AV7=TRUE,IF(AG7="〇",1,""),"")</f>
        <v/>
      </c>
      <c r="BS7" s="3" t="str">
        <f t="shared" ref="BS7:BS70" si="24">IF($AV7=TRUE,IF(AH7="〇",1,""),"")</f>
        <v/>
      </c>
      <c r="BT7" s="3" t="str">
        <f t="shared" ref="BT7:BT70" si="25">IF($AV7=TRUE,IF(AI7="〇",1,""),"")</f>
        <v/>
      </c>
      <c r="BU7" s="3" t="str">
        <f t="shared" ref="BU7:BU70" si="26">IF($AV7=TRUE,IF(AJ7="〇",1,""),"")</f>
        <v/>
      </c>
      <c r="BV7" s="3" t="str">
        <f t="shared" ref="BV7:BV70" si="27">IF($AV7=TRUE,IF(AK7="〇",1,""),"")</f>
        <v/>
      </c>
      <c r="BW7" s="3"/>
      <c r="BX7" s="3"/>
    </row>
    <row r="8" spans="1:76" ht="15" customHeight="1" x14ac:dyDescent="0.15">
      <c r="A8" s="183"/>
      <c r="B8" s="200">
        <v>3</v>
      </c>
      <c r="C8" s="201" t="s">
        <v>444</v>
      </c>
      <c r="D8" s="202" t="s">
        <v>450</v>
      </c>
      <c r="E8" s="203" t="s">
        <v>451</v>
      </c>
      <c r="F8" s="204" t="s">
        <v>452</v>
      </c>
      <c r="G8" s="204" t="s">
        <v>448</v>
      </c>
      <c r="H8" s="205" t="s">
        <v>438</v>
      </c>
      <c r="I8" s="205" t="s">
        <v>439</v>
      </c>
      <c r="J8" s="206" t="s">
        <v>440</v>
      </c>
      <c r="K8" s="207">
        <v>46275</v>
      </c>
      <c r="L8" s="208" t="s">
        <v>441</v>
      </c>
      <c r="M8" s="209" t="s">
        <v>442</v>
      </c>
      <c r="N8" s="210" t="s">
        <v>442</v>
      </c>
      <c r="O8" s="211" t="s">
        <v>442</v>
      </c>
      <c r="P8" s="212" t="s">
        <v>442</v>
      </c>
      <c r="Q8" s="209" t="s">
        <v>442</v>
      </c>
      <c r="R8" s="210" t="s">
        <v>441</v>
      </c>
      <c r="S8" s="211" t="s">
        <v>442</v>
      </c>
      <c r="T8" s="211" t="s">
        <v>442</v>
      </c>
      <c r="U8" s="209" t="s">
        <v>441</v>
      </c>
      <c r="V8" s="210" t="s">
        <v>441</v>
      </c>
      <c r="W8" s="212" t="s">
        <v>441</v>
      </c>
      <c r="X8" s="210" t="s">
        <v>441</v>
      </c>
      <c r="Y8" s="209" t="s">
        <v>441</v>
      </c>
      <c r="Z8" s="210" t="s">
        <v>441</v>
      </c>
      <c r="AA8" s="211" t="s">
        <v>441</v>
      </c>
      <c r="AB8" s="211" t="s">
        <v>441</v>
      </c>
      <c r="AC8" s="209" t="s">
        <v>441</v>
      </c>
      <c r="AD8" s="213" t="s">
        <v>442</v>
      </c>
      <c r="AE8" s="211" t="s">
        <v>442</v>
      </c>
      <c r="AF8" s="212" t="s">
        <v>442</v>
      </c>
      <c r="AG8" s="210" t="s">
        <v>442</v>
      </c>
      <c r="AH8" s="209" t="s">
        <v>442</v>
      </c>
      <c r="AI8" s="213" t="s">
        <v>441</v>
      </c>
      <c r="AJ8" s="211" t="s">
        <v>441</v>
      </c>
      <c r="AK8" s="214" t="s">
        <v>442</v>
      </c>
      <c r="AL8" s="199">
        <v>0</v>
      </c>
      <c r="AM8" s="215">
        <v>14</v>
      </c>
      <c r="AN8" t="s">
        <v>453</v>
      </c>
      <c r="AV8" s="3" t="b">
        <v>0</v>
      </c>
      <c r="AW8" s="3" t="str">
        <f t="shared" si="2"/>
        <v/>
      </c>
      <c r="AX8" s="3" t="str">
        <f t="shared" si="3"/>
        <v/>
      </c>
      <c r="AY8" s="3" t="str">
        <f t="shared" si="4"/>
        <v/>
      </c>
      <c r="AZ8" s="3" t="str">
        <f t="shared" si="5"/>
        <v/>
      </c>
      <c r="BA8" s="3" t="str">
        <f t="shared" si="6"/>
        <v/>
      </c>
      <c r="BB8" s="3" t="str">
        <f t="shared" si="7"/>
        <v/>
      </c>
      <c r="BC8" s="3" t="str">
        <f t="shared" si="8"/>
        <v/>
      </c>
      <c r="BD8" s="3" t="str">
        <f t="shared" si="9"/>
        <v/>
      </c>
      <c r="BE8" s="3" t="str">
        <f t="shared" si="10"/>
        <v/>
      </c>
      <c r="BF8" s="3" t="str">
        <f t="shared" si="11"/>
        <v/>
      </c>
      <c r="BG8" s="3" t="str">
        <f t="shared" si="12"/>
        <v/>
      </c>
      <c r="BH8" s="3" t="str">
        <f t="shared" si="13"/>
        <v/>
      </c>
      <c r="BI8" s="3" t="str">
        <f t="shared" si="14"/>
        <v/>
      </c>
      <c r="BJ8" s="3" t="str">
        <f t="shared" si="15"/>
        <v/>
      </c>
      <c r="BK8" s="3" t="str">
        <f t="shared" si="16"/>
        <v/>
      </c>
      <c r="BL8" s="3" t="str">
        <f t="shared" si="17"/>
        <v/>
      </c>
      <c r="BM8" s="3" t="str">
        <f t="shared" si="18"/>
        <v/>
      </c>
      <c r="BN8" s="3" t="str">
        <f t="shared" si="19"/>
        <v/>
      </c>
      <c r="BO8" s="3" t="str">
        <f t="shared" si="20"/>
        <v/>
      </c>
      <c r="BP8" s="3" t="str">
        <f t="shared" si="21"/>
        <v/>
      </c>
      <c r="BQ8" s="3" t="str">
        <f t="shared" si="22"/>
        <v/>
      </c>
      <c r="BR8" s="3" t="str">
        <f t="shared" si="23"/>
        <v/>
      </c>
      <c r="BS8" s="3" t="str">
        <f t="shared" si="24"/>
        <v/>
      </c>
      <c r="BT8" s="3" t="str">
        <f t="shared" si="25"/>
        <v/>
      </c>
      <c r="BU8" s="3" t="str">
        <f t="shared" si="26"/>
        <v/>
      </c>
      <c r="BV8" s="3" t="str">
        <f t="shared" si="27"/>
        <v/>
      </c>
      <c r="BW8" s="3"/>
      <c r="BX8" s="3"/>
    </row>
    <row r="9" spans="1:76" ht="15" customHeight="1" x14ac:dyDescent="0.15">
      <c r="A9" s="183"/>
      <c r="B9" s="200">
        <v>4</v>
      </c>
      <c r="C9" s="201" t="s">
        <v>454</v>
      </c>
      <c r="D9" s="202" t="s">
        <v>455</v>
      </c>
      <c r="E9" s="203" t="s">
        <v>456</v>
      </c>
      <c r="F9" s="204">
        <v>0</v>
      </c>
      <c r="G9" s="204">
        <v>0</v>
      </c>
      <c r="H9" s="205" t="s">
        <v>457</v>
      </c>
      <c r="I9" s="205" t="s">
        <v>439</v>
      </c>
      <c r="J9" s="206" t="s">
        <v>440</v>
      </c>
      <c r="K9" s="207">
        <v>46156</v>
      </c>
      <c r="L9" s="208" t="s">
        <v>441</v>
      </c>
      <c r="M9" s="209" t="s">
        <v>442</v>
      </c>
      <c r="N9" s="210" t="s">
        <v>442</v>
      </c>
      <c r="O9" s="211" t="s">
        <v>442</v>
      </c>
      <c r="P9" s="212" t="s">
        <v>442</v>
      </c>
      <c r="Q9" s="209" t="s">
        <v>442</v>
      </c>
      <c r="R9" s="210" t="s">
        <v>441</v>
      </c>
      <c r="S9" s="211" t="s">
        <v>442</v>
      </c>
      <c r="T9" s="211" t="s">
        <v>442</v>
      </c>
      <c r="U9" s="209" t="s">
        <v>441</v>
      </c>
      <c r="V9" s="210" t="s">
        <v>441</v>
      </c>
      <c r="W9" s="212" t="s">
        <v>441</v>
      </c>
      <c r="X9" s="210" t="s">
        <v>441</v>
      </c>
      <c r="Y9" s="209" t="s">
        <v>442</v>
      </c>
      <c r="Z9" s="210" t="s">
        <v>441</v>
      </c>
      <c r="AA9" s="211" t="s">
        <v>441</v>
      </c>
      <c r="AB9" s="211" t="s">
        <v>441</v>
      </c>
      <c r="AC9" s="209" t="s">
        <v>442</v>
      </c>
      <c r="AD9" s="213" t="s">
        <v>442</v>
      </c>
      <c r="AE9" s="211" t="s">
        <v>442</v>
      </c>
      <c r="AF9" s="212" t="s">
        <v>442</v>
      </c>
      <c r="AG9" s="210" t="s">
        <v>441</v>
      </c>
      <c r="AH9" s="209" t="s">
        <v>441</v>
      </c>
      <c r="AI9" s="213" t="s">
        <v>441</v>
      </c>
      <c r="AJ9" s="211" t="s">
        <v>441</v>
      </c>
      <c r="AK9" s="214" t="s">
        <v>442</v>
      </c>
      <c r="AL9" s="199">
        <v>87</v>
      </c>
      <c r="AM9" s="141">
        <v>6</v>
      </c>
      <c r="AN9" s="216" t="s">
        <v>458</v>
      </c>
      <c r="AV9" s="3" t="b">
        <v>0</v>
      </c>
      <c r="AW9" s="3" t="str">
        <f t="shared" si="2"/>
        <v/>
      </c>
      <c r="AX9" s="3" t="str">
        <f t="shared" si="3"/>
        <v/>
      </c>
      <c r="AY9" s="3" t="str">
        <f t="shared" si="4"/>
        <v/>
      </c>
      <c r="AZ9" s="3" t="str">
        <f t="shared" si="5"/>
        <v/>
      </c>
      <c r="BA9" s="3" t="str">
        <f t="shared" si="6"/>
        <v/>
      </c>
      <c r="BB9" s="3" t="str">
        <f t="shared" si="7"/>
        <v/>
      </c>
      <c r="BC9" s="3" t="str">
        <f t="shared" si="8"/>
        <v/>
      </c>
      <c r="BD9" s="3" t="str">
        <f t="shared" si="9"/>
        <v/>
      </c>
      <c r="BE9" s="3" t="str">
        <f t="shared" si="10"/>
        <v/>
      </c>
      <c r="BF9" s="3" t="str">
        <f t="shared" si="11"/>
        <v/>
      </c>
      <c r="BG9" s="3" t="str">
        <f t="shared" si="12"/>
        <v/>
      </c>
      <c r="BH9" s="3" t="str">
        <f t="shared" si="13"/>
        <v/>
      </c>
      <c r="BI9" s="3" t="str">
        <f t="shared" si="14"/>
        <v/>
      </c>
      <c r="BJ9" s="3" t="str">
        <f t="shared" si="15"/>
        <v/>
      </c>
      <c r="BK9" s="3" t="str">
        <f t="shared" si="16"/>
        <v/>
      </c>
      <c r="BL9" s="3" t="str">
        <f t="shared" si="17"/>
        <v/>
      </c>
      <c r="BM9" s="3" t="str">
        <f t="shared" si="18"/>
        <v/>
      </c>
      <c r="BN9" s="3" t="str">
        <f t="shared" si="19"/>
        <v/>
      </c>
      <c r="BO9" s="3" t="str">
        <f t="shared" si="20"/>
        <v/>
      </c>
      <c r="BP9" s="3" t="str">
        <f t="shared" si="21"/>
        <v/>
      </c>
      <c r="BQ9" s="3" t="str">
        <f t="shared" si="22"/>
        <v/>
      </c>
      <c r="BR9" s="3" t="str">
        <f t="shared" si="23"/>
        <v/>
      </c>
      <c r="BS9" s="3" t="str">
        <f t="shared" si="24"/>
        <v/>
      </c>
      <c r="BT9" s="3" t="str">
        <f t="shared" si="25"/>
        <v/>
      </c>
      <c r="BU9" s="3" t="str">
        <f t="shared" si="26"/>
        <v/>
      </c>
      <c r="BV9" s="3" t="str">
        <f t="shared" si="27"/>
        <v/>
      </c>
      <c r="BW9" s="3"/>
      <c r="BX9" s="3"/>
    </row>
    <row r="10" spans="1:76" ht="15" customHeight="1" x14ac:dyDescent="0.15">
      <c r="A10" s="183"/>
      <c r="B10" s="200">
        <v>5</v>
      </c>
      <c r="C10" s="201" t="s">
        <v>454</v>
      </c>
      <c r="D10" s="202" t="s">
        <v>459</v>
      </c>
      <c r="E10" s="203" t="s">
        <v>460</v>
      </c>
      <c r="F10" s="204" t="s">
        <v>461</v>
      </c>
      <c r="G10" s="204" t="s">
        <v>448</v>
      </c>
      <c r="H10" s="205" t="s">
        <v>438</v>
      </c>
      <c r="I10" s="205" t="s">
        <v>439</v>
      </c>
      <c r="J10" s="206" t="s">
        <v>440</v>
      </c>
      <c r="K10" s="207">
        <v>46209</v>
      </c>
      <c r="L10" s="208" t="s">
        <v>441</v>
      </c>
      <c r="M10" s="209" t="s">
        <v>442</v>
      </c>
      <c r="N10" s="210" t="s">
        <v>442</v>
      </c>
      <c r="O10" s="211" t="s">
        <v>442</v>
      </c>
      <c r="P10" s="212" t="s">
        <v>442</v>
      </c>
      <c r="Q10" s="209" t="s">
        <v>442</v>
      </c>
      <c r="R10" s="210" t="s">
        <v>441</v>
      </c>
      <c r="S10" s="211" t="s">
        <v>442</v>
      </c>
      <c r="T10" s="211" t="s">
        <v>442</v>
      </c>
      <c r="U10" s="209" t="s">
        <v>441</v>
      </c>
      <c r="V10" s="210" t="s">
        <v>441</v>
      </c>
      <c r="W10" s="212" t="s">
        <v>441</v>
      </c>
      <c r="X10" s="210" t="s">
        <v>441</v>
      </c>
      <c r="Y10" s="209" t="s">
        <v>441</v>
      </c>
      <c r="Z10" s="210" t="s">
        <v>441</v>
      </c>
      <c r="AA10" s="211" t="s">
        <v>441</v>
      </c>
      <c r="AB10" s="211" t="s">
        <v>441</v>
      </c>
      <c r="AC10" s="209" t="s">
        <v>441</v>
      </c>
      <c r="AD10" s="213" t="s">
        <v>442</v>
      </c>
      <c r="AE10" s="211" t="s">
        <v>442</v>
      </c>
      <c r="AF10" s="212" t="s">
        <v>442</v>
      </c>
      <c r="AG10" s="210" t="s">
        <v>441</v>
      </c>
      <c r="AH10" s="209" t="s">
        <v>441</v>
      </c>
      <c r="AI10" s="213" t="s">
        <v>441</v>
      </c>
      <c r="AJ10" s="211" t="s">
        <v>441</v>
      </c>
      <c r="AK10" s="214" t="s">
        <v>441</v>
      </c>
      <c r="AL10" s="199">
        <v>11</v>
      </c>
      <c r="AM10" s="141">
        <v>14</v>
      </c>
      <c r="AN10" t="s">
        <v>462</v>
      </c>
      <c r="AV10" s="3" t="b">
        <v>0</v>
      </c>
      <c r="AW10" s="3" t="str">
        <f t="shared" si="2"/>
        <v/>
      </c>
      <c r="AX10" s="3" t="str">
        <f t="shared" si="3"/>
        <v/>
      </c>
      <c r="AY10" s="3" t="str">
        <f t="shared" si="4"/>
        <v/>
      </c>
      <c r="AZ10" s="3" t="str">
        <f t="shared" si="5"/>
        <v/>
      </c>
      <c r="BA10" s="3" t="str">
        <f t="shared" si="6"/>
        <v/>
      </c>
      <c r="BB10" s="3" t="str">
        <f t="shared" si="7"/>
        <v/>
      </c>
      <c r="BC10" s="3" t="str">
        <f t="shared" si="8"/>
        <v/>
      </c>
      <c r="BD10" s="3" t="str">
        <f t="shared" si="9"/>
        <v/>
      </c>
      <c r="BE10" s="3" t="str">
        <f t="shared" si="10"/>
        <v/>
      </c>
      <c r="BF10" s="3" t="str">
        <f t="shared" si="11"/>
        <v/>
      </c>
      <c r="BG10" s="3" t="str">
        <f t="shared" si="12"/>
        <v/>
      </c>
      <c r="BH10" s="3" t="str">
        <f t="shared" si="13"/>
        <v/>
      </c>
      <c r="BI10" s="3" t="str">
        <f t="shared" si="14"/>
        <v/>
      </c>
      <c r="BJ10" s="3" t="str">
        <f t="shared" si="15"/>
        <v/>
      </c>
      <c r="BK10" s="3" t="str">
        <f t="shared" si="16"/>
        <v/>
      </c>
      <c r="BL10" s="3" t="str">
        <f t="shared" si="17"/>
        <v/>
      </c>
      <c r="BM10" s="3" t="str">
        <f t="shared" si="18"/>
        <v/>
      </c>
      <c r="BN10" s="3" t="str">
        <f t="shared" si="19"/>
        <v/>
      </c>
      <c r="BO10" s="3" t="str">
        <f t="shared" si="20"/>
        <v/>
      </c>
      <c r="BP10" s="3" t="str">
        <f t="shared" si="21"/>
        <v/>
      </c>
      <c r="BQ10" s="3" t="str">
        <f t="shared" si="22"/>
        <v/>
      </c>
      <c r="BR10" s="3" t="str">
        <f t="shared" si="23"/>
        <v/>
      </c>
      <c r="BS10" s="3" t="str">
        <f t="shared" si="24"/>
        <v/>
      </c>
      <c r="BT10" s="3" t="str">
        <f t="shared" si="25"/>
        <v/>
      </c>
      <c r="BU10" s="3" t="str">
        <f t="shared" si="26"/>
        <v/>
      </c>
      <c r="BV10" s="3" t="str">
        <f t="shared" si="27"/>
        <v/>
      </c>
      <c r="BW10" s="3"/>
      <c r="BX10" s="3"/>
    </row>
    <row r="11" spans="1:76" ht="15" customHeight="1" x14ac:dyDescent="0.15">
      <c r="A11" s="183"/>
      <c r="B11" s="200">
        <v>6</v>
      </c>
      <c r="C11" s="201" t="s">
        <v>463</v>
      </c>
      <c r="D11" s="202" t="s">
        <v>464</v>
      </c>
      <c r="E11" s="203" t="s">
        <v>465</v>
      </c>
      <c r="F11" s="204" t="s">
        <v>466</v>
      </c>
      <c r="G11" s="204" t="s">
        <v>448</v>
      </c>
      <c r="H11" s="205" t="s">
        <v>457</v>
      </c>
      <c r="I11" s="205" t="s">
        <v>439</v>
      </c>
      <c r="J11" s="206" t="s">
        <v>440</v>
      </c>
      <c r="K11" s="207">
        <v>46280</v>
      </c>
      <c r="L11" s="208" t="s">
        <v>441</v>
      </c>
      <c r="M11" s="209" t="s">
        <v>442</v>
      </c>
      <c r="N11" s="210" t="s">
        <v>442</v>
      </c>
      <c r="O11" s="211" t="s">
        <v>442</v>
      </c>
      <c r="P11" s="212" t="s">
        <v>442</v>
      </c>
      <c r="Q11" s="209" t="s">
        <v>442</v>
      </c>
      <c r="R11" s="210" t="s">
        <v>441</v>
      </c>
      <c r="S11" s="211" t="s">
        <v>442</v>
      </c>
      <c r="T11" s="211" t="s">
        <v>441</v>
      </c>
      <c r="U11" s="209" t="s">
        <v>441</v>
      </c>
      <c r="V11" s="210" t="s">
        <v>441</v>
      </c>
      <c r="W11" s="212" t="s">
        <v>441</v>
      </c>
      <c r="X11" s="210" t="s">
        <v>441</v>
      </c>
      <c r="Y11" s="209" t="s">
        <v>441</v>
      </c>
      <c r="Z11" s="210" t="s">
        <v>441</v>
      </c>
      <c r="AA11" s="211" t="s">
        <v>441</v>
      </c>
      <c r="AB11" s="211" t="s">
        <v>441</v>
      </c>
      <c r="AC11" s="209" t="s">
        <v>441</v>
      </c>
      <c r="AD11" s="213" t="s">
        <v>442</v>
      </c>
      <c r="AE11" s="211" t="s">
        <v>442</v>
      </c>
      <c r="AF11" s="212" t="s">
        <v>442</v>
      </c>
      <c r="AG11" s="210" t="s">
        <v>441</v>
      </c>
      <c r="AH11" s="209" t="s">
        <v>441</v>
      </c>
      <c r="AI11" s="213" t="s">
        <v>441</v>
      </c>
      <c r="AJ11" s="211" t="s">
        <v>441</v>
      </c>
      <c r="AK11" s="214" t="s">
        <v>441</v>
      </c>
      <c r="AL11" s="199">
        <v>12</v>
      </c>
      <c r="AM11" s="141">
        <v>14</v>
      </c>
      <c r="AN11" t="s">
        <v>467</v>
      </c>
      <c r="AV11" s="3" t="b">
        <v>0</v>
      </c>
      <c r="AW11" s="3" t="str">
        <f t="shared" si="2"/>
        <v/>
      </c>
      <c r="AX11" s="3" t="str">
        <f t="shared" si="3"/>
        <v/>
      </c>
      <c r="AY11" s="3" t="str">
        <f t="shared" si="4"/>
        <v/>
      </c>
      <c r="AZ11" s="3" t="str">
        <f t="shared" si="5"/>
        <v/>
      </c>
      <c r="BA11" s="3" t="str">
        <f t="shared" si="6"/>
        <v/>
      </c>
      <c r="BB11" s="3" t="str">
        <f t="shared" si="7"/>
        <v/>
      </c>
      <c r="BC11" s="3" t="str">
        <f t="shared" si="8"/>
        <v/>
      </c>
      <c r="BD11" s="3" t="str">
        <f t="shared" si="9"/>
        <v/>
      </c>
      <c r="BE11" s="3" t="str">
        <f t="shared" si="10"/>
        <v/>
      </c>
      <c r="BF11" s="3" t="str">
        <f t="shared" si="11"/>
        <v/>
      </c>
      <c r="BG11" s="3" t="str">
        <f t="shared" si="12"/>
        <v/>
      </c>
      <c r="BH11" s="3" t="str">
        <f t="shared" si="13"/>
        <v/>
      </c>
      <c r="BI11" s="3" t="str">
        <f t="shared" si="14"/>
        <v/>
      </c>
      <c r="BJ11" s="3" t="str">
        <f t="shared" si="15"/>
        <v/>
      </c>
      <c r="BK11" s="3" t="str">
        <f t="shared" si="16"/>
        <v/>
      </c>
      <c r="BL11" s="3" t="str">
        <f t="shared" si="17"/>
        <v/>
      </c>
      <c r="BM11" s="3" t="str">
        <f t="shared" si="18"/>
        <v/>
      </c>
      <c r="BN11" s="3" t="str">
        <f t="shared" si="19"/>
        <v/>
      </c>
      <c r="BO11" s="3" t="str">
        <f t="shared" si="20"/>
        <v/>
      </c>
      <c r="BP11" s="3" t="str">
        <f t="shared" si="21"/>
        <v/>
      </c>
      <c r="BQ11" s="3" t="str">
        <f t="shared" si="22"/>
        <v/>
      </c>
      <c r="BR11" s="3" t="str">
        <f t="shared" si="23"/>
        <v/>
      </c>
      <c r="BS11" s="3" t="str">
        <f t="shared" si="24"/>
        <v/>
      </c>
      <c r="BT11" s="3" t="str">
        <f t="shared" si="25"/>
        <v/>
      </c>
      <c r="BU11" s="3" t="str">
        <f t="shared" si="26"/>
        <v/>
      </c>
      <c r="BV11" s="3" t="str">
        <f t="shared" si="27"/>
        <v/>
      </c>
      <c r="BW11" s="3"/>
      <c r="BX11" s="3"/>
    </row>
    <row r="12" spans="1:76" ht="15" customHeight="1" x14ac:dyDescent="0.15">
      <c r="A12" s="183"/>
      <c r="B12" s="200">
        <v>7</v>
      </c>
      <c r="C12" s="201" t="s">
        <v>463</v>
      </c>
      <c r="D12" s="202" t="s">
        <v>468</v>
      </c>
      <c r="E12" s="203" t="s">
        <v>469</v>
      </c>
      <c r="F12" s="204" t="s">
        <v>470</v>
      </c>
      <c r="G12" s="204" t="s">
        <v>448</v>
      </c>
      <c r="H12" s="205" t="s">
        <v>438</v>
      </c>
      <c r="I12" s="205" t="s">
        <v>439</v>
      </c>
      <c r="J12" s="206" t="s">
        <v>440</v>
      </c>
      <c r="K12" s="207">
        <v>46199</v>
      </c>
      <c r="L12" s="208" t="s">
        <v>441</v>
      </c>
      <c r="M12" s="209" t="s">
        <v>442</v>
      </c>
      <c r="N12" s="210" t="s">
        <v>442</v>
      </c>
      <c r="O12" s="211" t="s">
        <v>442</v>
      </c>
      <c r="P12" s="212" t="s">
        <v>442</v>
      </c>
      <c r="Q12" s="209" t="s">
        <v>442</v>
      </c>
      <c r="R12" s="210" t="s">
        <v>441</v>
      </c>
      <c r="S12" s="211" t="s">
        <v>441</v>
      </c>
      <c r="T12" s="211" t="s">
        <v>442</v>
      </c>
      <c r="U12" s="209" t="s">
        <v>441</v>
      </c>
      <c r="V12" s="210" t="s">
        <v>441</v>
      </c>
      <c r="W12" s="212" t="s">
        <v>441</v>
      </c>
      <c r="X12" s="210" t="s">
        <v>441</v>
      </c>
      <c r="Y12" s="209" t="s">
        <v>441</v>
      </c>
      <c r="Z12" s="210" t="s">
        <v>441</v>
      </c>
      <c r="AA12" s="211" t="s">
        <v>441</v>
      </c>
      <c r="AB12" s="211" t="s">
        <v>441</v>
      </c>
      <c r="AC12" s="209" t="s">
        <v>441</v>
      </c>
      <c r="AD12" s="213" t="s">
        <v>442</v>
      </c>
      <c r="AE12" s="211" t="s">
        <v>442</v>
      </c>
      <c r="AF12" s="212" t="s">
        <v>442</v>
      </c>
      <c r="AG12" s="210" t="s">
        <v>441</v>
      </c>
      <c r="AH12" s="209" t="s">
        <v>441</v>
      </c>
      <c r="AI12" s="213" t="s">
        <v>442</v>
      </c>
      <c r="AJ12" s="211" t="s">
        <v>441</v>
      </c>
      <c r="AK12" s="214" t="s">
        <v>441</v>
      </c>
      <c r="AL12" s="199">
        <v>0</v>
      </c>
      <c r="AM12" s="141">
        <v>14</v>
      </c>
      <c r="AN12" t="s">
        <v>445</v>
      </c>
      <c r="AV12" s="3" t="b">
        <v>1</v>
      </c>
      <c r="AW12" s="3" t="str">
        <f t="shared" si="2"/>
        <v/>
      </c>
      <c r="AX12" s="3">
        <f t="shared" si="3"/>
        <v>1</v>
      </c>
      <c r="AY12" s="3">
        <f t="shared" si="4"/>
        <v>1</v>
      </c>
      <c r="AZ12" s="3">
        <f t="shared" si="5"/>
        <v>1</v>
      </c>
      <c r="BA12" s="3">
        <f t="shared" si="6"/>
        <v>1</v>
      </c>
      <c r="BB12" s="3">
        <f t="shared" si="7"/>
        <v>1</v>
      </c>
      <c r="BC12" s="3" t="str">
        <f t="shared" si="8"/>
        <v/>
      </c>
      <c r="BD12" s="3" t="str">
        <f t="shared" si="9"/>
        <v/>
      </c>
      <c r="BE12" s="3">
        <f t="shared" si="10"/>
        <v>1</v>
      </c>
      <c r="BF12" s="3" t="str">
        <f t="shared" si="11"/>
        <v/>
      </c>
      <c r="BG12" s="3" t="str">
        <f t="shared" si="12"/>
        <v/>
      </c>
      <c r="BH12" s="3" t="str">
        <f t="shared" si="13"/>
        <v/>
      </c>
      <c r="BI12" s="3" t="str">
        <f t="shared" si="14"/>
        <v/>
      </c>
      <c r="BJ12" s="3" t="str">
        <f t="shared" si="15"/>
        <v/>
      </c>
      <c r="BK12" s="3" t="str">
        <f t="shared" si="16"/>
        <v/>
      </c>
      <c r="BL12" s="3" t="str">
        <f t="shared" si="17"/>
        <v/>
      </c>
      <c r="BM12" s="3" t="str">
        <f t="shared" si="18"/>
        <v/>
      </c>
      <c r="BN12" s="3" t="str">
        <f t="shared" si="19"/>
        <v/>
      </c>
      <c r="BO12" s="3">
        <f t="shared" si="20"/>
        <v>1</v>
      </c>
      <c r="BP12" s="3">
        <f t="shared" si="21"/>
        <v>1</v>
      </c>
      <c r="BQ12" s="3">
        <f t="shared" si="22"/>
        <v>1</v>
      </c>
      <c r="BR12" s="3" t="str">
        <f t="shared" si="23"/>
        <v/>
      </c>
      <c r="BS12" s="3" t="str">
        <f t="shared" si="24"/>
        <v/>
      </c>
      <c r="BT12" s="3">
        <f t="shared" si="25"/>
        <v>1</v>
      </c>
      <c r="BU12" s="3" t="str">
        <f t="shared" si="26"/>
        <v/>
      </c>
      <c r="BV12" s="3" t="str">
        <f t="shared" si="27"/>
        <v/>
      </c>
      <c r="BW12" s="3"/>
      <c r="BX12" s="3"/>
    </row>
    <row r="13" spans="1:76" ht="15" customHeight="1" x14ac:dyDescent="0.15">
      <c r="A13" s="183"/>
      <c r="B13" s="217">
        <v>8</v>
      </c>
      <c r="C13" s="218" t="s">
        <v>471</v>
      </c>
      <c r="D13" s="202" t="s">
        <v>472</v>
      </c>
      <c r="E13" s="203" t="s">
        <v>473</v>
      </c>
      <c r="F13" s="204" t="s">
        <v>474</v>
      </c>
      <c r="G13" s="204" t="s">
        <v>475</v>
      </c>
      <c r="H13" s="205" t="s">
        <v>457</v>
      </c>
      <c r="I13" s="205" t="s">
        <v>439</v>
      </c>
      <c r="J13" s="206" t="s">
        <v>440</v>
      </c>
      <c r="K13" s="207">
        <v>46161</v>
      </c>
      <c r="L13" s="208" t="s">
        <v>441</v>
      </c>
      <c r="M13" s="209" t="s">
        <v>442</v>
      </c>
      <c r="N13" s="210" t="s">
        <v>442</v>
      </c>
      <c r="O13" s="211" t="s">
        <v>442</v>
      </c>
      <c r="P13" s="212" t="s">
        <v>442</v>
      </c>
      <c r="Q13" s="209" t="s">
        <v>441</v>
      </c>
      <c r="R13" s="210" t="s">
        <v>441</v>
      </c>
      <c r="S13" s="211" t="s">
        <v>442</v>
      </c>
      <c r="T13" s="211" t="s">
        <v>442</v>
      </c>
      <c r="U13" s="209" t="s">
        <v>442</v>
      </c>
      <c r="V13" s="210" t="s">
        <v>441</v>
      </c>
      <c r="W13" s="212" t="s">
        <v>441</v>
      </c>
      <c r="X13" s="210" t="s">
        <v>441</v>
      </c>
      <c r="Y13" s="209" t="s">
        <v>441</v>
      </c>
      <c r="Z13" s="210" t="s">
        <v>441</v>
      </c>
      <c r="AA13" s="211" t="s">
        <v>441</v>
      </c>
      <c r="AB13" s="211" t="s">
        <v>441</v>
      </c>
      <c r="AC13" s="209" t="s">
        <v>442</v>
      </c>
      <c r="AD13" s="213" t="s">
        <v>442</v>
      </c>
      <c r="AE13" s="211" t="s">
        <v>442</v>
      </c>
      <c r="AF13" s="212" t="s">
        <v>441</v>
      </c>
      <c r="AG13" s="210" t="s">
        <v>441</v>
      </c>
      <c r="AH13" s="209" t="s">
        <v>441</v>
      </c>
      <c r="AI13" s="213" t="s">
        <v>441</v>
      </c>
      <c r="AJ13" s="211" t="s">
        <v>441</v>
      </c>
      <c r="AK13" s="214" t="s">
        <v>441</v>
      </c>
      <c r="AL13" s="199">
        <v>13</v>
      </c>
      <c r="AM13" s="141">
        <v>14</v>
      </c>
      <c r="AN13" t="s">
        <v>464</v>
      </c>
      <c r="AV13" s="3" t="b">
        <v>0</v>
      </c>
      <c r="AW13" s="3" t="str">
        <f t="shared" si="2"/>
        <v/>
      </c>
      <c r="AX13" s="3" t="str">
        <f t="shared" si="3"/>
        <v/>
      </c>
      <c r="AY13" s="3" t="str">
        <f t="shared" si="4"/>
        <v/>
      </c>
      <c r="AZ13" s="3" t="str">
        <f t="shared" si="5"/>
        <v/>
      </c>
      <c r="BA13" s="3" t="str">
        <f t="shared" si="6"/>
        <v/>
      </c>
      <c r="BB13" s="3" t="str">
        <f t="shared" si="7"/>
        <v/>
      </c>
      <c r="BC13" s="3" t="str">
        <f t="shared" si="8"/>
        <v/>
      </c>
      <c r="BD13" s="3" t="str">
        <f t="shared" si="9"/>
        <v/>
      </c>
      <c r="BE13" s="3" t="str">
        <f t="shared" si="10"/>
        <v/>
      </c>
      <c r="BF13" s="3" t="str">
        <f t="shared" si="11"/>
        <v/>
      </c>
      <c r="BG13" s="3" t="str">
        <f t="shared" si="12"/>
        <v/>
      </c>
      <c r="BH13" s="3" t="str">
        <f t="shared" si="13"/>
        <v/>
      </c>
      <c r="BI13" s="3" t="str">
        <f t="shared" si="14"/>
        <v/>
      </c>
      <c r="BJ13" s="3" t="str">
        <f t="shared" si="15"/>
        <v/>
      </c>
      <c r="BK13" s="3" t="str">
        <f t="shared" si="16"/>
        <v/>
      </c>
      <c r="BL13" s="3" t="str">
        <f t="shared" si="17"/>
        <v/>
      </c>
      <c r="BM13" s="3" t="str">
        <f t="shared" si="18"/>
        <v/>
      </c>
      <c r="BN13" s="3" t="str">
        <f t="shared" si="19"/>
        <v/>
      </c>
      <c r="BO13" s="3" t="str">
        <f t="shared" si="20"/>
        <v/>
      </c>
      <c r="BP13" s="3" t="str">
        <f t="shared" si="21"/>
        <v/>
      </c>
      <c r="BQ13" s="3" t="str">
        <f t="shared" si="22"/>
        <v/>
      </c>
      <c r="BR13" s="3" t="str">
        <f t="shared" si="23"/>
        <v/>
      </c>
      <c r="BS13" s="3" t="str">
        <f t="shared" si="24"/>
        <v/>
      </c>
      <c r="BT13" s="3" t="str">
        <f t="shared" si="25"/>
        <v/>
      </c>
      <c r="BU13" s="3" t="str">
        <f t="shared" si="26"/>
        <v/>
      </c>
      <c r="BV13" s="3" t="str">
        <f t="shared" si="27"/>
        <v/>
      </c>
      <c r="BW13" s="3"/>
      <c r="BX13" s="3"/>
    </row>
    <row r="14" spans="1:76" ht="15" customHeight="1" x14ac:dyDescent="0.15">
      <c r="A14" s="183"/>
      <c r="B14" s="219">
        <v>8</v>
      </c>
      <c r="C14" s="220" t="s">
        <v>471</v>
      </c>
      <c r="D14" s="202" t="s">
        <v>476</v>
      </c>
      <c r="E14" s="203" t="s">
        <v>477</v>
      </c>
      <c r="F14" s="204" t="s">
        <v>478</v>
      </c>
      <c r="G14" s="204" t="s">
        <v>479</v>
      </c>
      <c r="H14" s="205" t="s">
        <v>457</v>
      </c>
      <c r="I14" s="205" t="s">
        <v>439</v>
      </c>
      <c r="J14" s="206" t="s">
        <v>440</v>
      </c>
      <c r="K14" s="207">
        <v>46163</v>
      </c>
      <c r="L14" s="208" t="s">
        <v>441</v>
      </c>
      <c r="M14" s="209" t="s">
        <v>442</v>
      </c>
      <c r="N14" s="210" t="s">
        <v>442</v>
      </c>
      <c r="O14" s="211" t="s">
        <v>442</v>
      </c>
      <c r="P14" s="212" t="s">
        <v>442</v>
      </c>
      <c r="Q14" s="209" t="s">
        <v>441</v>
      </c>
      <c r="R14" s="210" t="s">
        <v>441</v>
      </c>
      <c r="S14" s="211" t="s">
        <v>442</v>
      </c>
      <c r="T14" s="211" t="s">
        <v>442</v>
      </c>
      <c r="U14" s="209" t="s">
        <v>442</v>
      </c>
      <c r="V14" s="210" t="s">
        <v>441</v>
      </c>
      <c r="W14" s="212" t="s">
        <v>441</v>
      </c>
      <c r="X14" s="210" t="s">
        <v>441</v>
      </c>
      <c r="Y14" s="209" t="s">
        <v>441</v>
      </c>
      <c r="Z14" s="210" t="s">
        <v>441</v>
      </c>
      <c r="AA14" s="211" t="s">
        <v>441</v>
      </c>
      <c r="AB14" s="211" t="s">
        <v>441</v>
      </c>
      <c r="AC14" s="209" t="s">
        <v>442</v>
      </c>
      <c r="AD14" s="213" t="s">
        <v>442</v>
      </c>
      <c r="AE14" s="211" t="s">
        <v>442</v>
      </c>
      <c r="AF14" s="212" t="s">
        <v>441</v>
      </c>
      <c r="AG14" s="210" t="s">
        <v>441</v>
      </c>
      <c r="AH14" s="209" t="s">
        <v>441</v>
      </c>
      <c r="AI14" s="213" t="s">
        <v>441</v>
      </c>
      <c r="AJ14" s="211" t="s">
        <v>441</v>
      </c>
      <c r="AK14" s="214" t="s">
        <v>441</v>
      </c>
      <c r="AL14" s="199">
        <v>14</v>
      </c>
      <c r="AM14" s="141">
        <v>14</v>
      </c>
      <c r="AN14" t="s">
        <v>468</v>
      </c>
      <c r="AV14" s="3" t="b">
        <v>0</v>
      </c>
      <c r="AW14" s="3" t="str">
        <f t="shared" si="2"/>
        <v/>
      </c>
      <c r="AX14" s="3" t="str">
        <f t="shared" si="3"/>
        <v/>
      </c>
      <c r="AY14" s="3" t="str">
        <f t="shared" si="4"/>
        <v/>
      </c>
      <c r="AZ14" s="3" t="str">
        <f t="shared" si="5"/>
        <v/>
      </c>
      <c r="BA14" s="3" t="str">
        <f t="shared" si="6"/>
        <v/>
      </c>
      <c r="BB14" s="3" t="str">
        <f t="shared" si="7"/>
        <v/>
      </c>
      <c r="BC14" s="3" t="str">
        <f t="shared" si="8"/>
        <v/>
      </c>
      <c r="BD14" s="3" t="str">
        <f t="shared" si="9"/>
        <v/>
      </c>
      <c r="BE14" s="3" t="str">
        <f t="shared" si="10"/>
        <v/>
      </c>
      <c r="BF14" s="3" t="str">
        <f t="shared" si="11"/>
        <v/>
      </c>
      <c r="BG14" s="3" t="str">
        <f t="shared" si="12"/>
        <v/>
      </c>
      <c r="BH14" s="3" t="str">
        <f t="shared" si="13"/>
        <v/>
      </c>
      <c r="BI14" s="3" t="str">
        <f t="shared" si="14"/>
        <v/>
      </c>
      <c r="BJ14" s="3" t="str">
        <f t="shared" si="15"/>
        <v/>
      </c>
      <c r="BK14" s="3" t="str">
        <f t="shared" si="16"/>
        <v/>
      </c>
      <c r="BL14" s="3" t="str">
        <f t="shared" si="17"/>
        <v/>
      </c>
      <c r="BM14" s="3" t="str">
        <f t="shared" si="18"/>
        <v/>
      </c>
      <c r="BN14" s="3" t="str">
        <f t="shared" si="19"/>
        <v/>
      </c>
      <c r="BO14" s="3" t="str">
        <f t="shared" si="20"/>
        <v/>
      </c>
      <c r="BP14" s="3" t="str">
        <f t="shared" si="21"/>
        <v/>
      </c>
      <c r="BQ14" s="3" t="str">
        <f t="shared" si="22"/>
        <v/>
      </c>
      <c r="BR14" s="3" t="str">
        <f t="shared" si="23"/>
        <v/>
      </c>
      <c r="BS14" s="3" t="str">
        <f t="shared" si="24"/>
        <v/>
      </c>
      <c r="BT14" s="3" t="str">
        <f t="shared" si="25"/>
        <v/>
      </c>
      <c r="BU14" s="3" t="str">
        <f t="shared" si="26"/>
        <v/>
      </c>
      <c r="BV14" s="3" t="str">
        <f t="shared" si="27"/>
        <v/>
      </c>
      <c r="BW14" s="3"/>
      <c r="BX14" s="3"/>
    </row>
    <row r="15" spans="1:76" ht="15" customHeight="1" x14ac:dyDescent="0.15">
      <c r="A15" s="183"/>
      <c r="B15" s="221">
        <v>8</v>
      </c>
      <c r="C15" s="222" t="s">
        <v>471</v>
      </c>
      <c r="D15" s="202" t="s">
        <v>480</v>
      </c>
      <c r="E15" s="203" t="s">
        <v>481</v>
      </c>
      <c r="F15" s="204" t="s">
        <v>482</v>
      </c>
      <c r="G15" s="204" t="s">
        <v>448</v>
      </c>
      <c r="H15" s="205" t="s">
        <v>457</v>
      </c>
      <c r="I15" s="205" t="s">
        <v>439</v>
      </c>
      <c r="J15" s="206" t="s">
        <v>440</v>
      </c>
      <c r="K15" s="207">
        <v>46168</v>
      </c>
      <c r="L15" s="208" t="s">
        <v>441</v>
      </c>
      <c r="M15" s="209" t="s">
        <v>442</v>
      </c>
      <c r="N15" s="210" t="s">
        <v>442</v>
      </c>
      <c r="O15" s="211" t="s">
        <v>442</v>
      </c>
      <c r="P15" s="212" t="s">
        <v>442</v>
      </c>
      <c r="Q15" s="209" t="s">
        <v>441</v>
      </c>
      <c r="R15" s="210" t="s">
        <v>441</v>
      </c>
      <c r="S15" s="211" t="s">
        <v>442</v>
      </c>
      <c r="T15" s="211" t="s">
        <v>442</v>
      </c>
      <c r="U15" s="209" t="s">
        <v>442</v>
      </c>
      <c r="V15" s="210" t="s">
        <v>441</v>
      </c>
      <c r="W15" s="212" t="s">
        <v>441</v>
      </c>
      <c r="X15" s="210" t="s">
        <v>441</v>
      </c>
      <c r="Y15" s="209" t="s">
        <v>441</v>
      </c>
      <c r="Z15" s="210" t="s">
        <v>441</v>
      </c>
      <c r="AA15" s="211" t="s">
        <v>441</v>
      </c>
      <c r="AB15" s="211" t="s">
        <v>441</v>
      </c>
      <c r="AC15" s="209" t="s">
        <v>442</v>
      </c>
      <c r="AD15" s="213" t="s">
        <v>442</v>
      </c>
      <c r="AE15" s="211" t="s">
        <v>442</v>
      </c>
      <c r="AF15" s="212" t="s">
        <v>441</v>
      </c>
      <c r="AG15" s="210" t="s">
        <v>441</v>
      </c>
      <c r="AH15" s="209" t="s">
        <v>441</v>
      </c>
      <c r="AI15" s="213" t="s">
        <v>441</v>
      </c>
      <c r="AJ15" s="211" t="s">
        <v>441</v>
      </c>
      <c r="AK15" s="214" t="s">
        <v>441</v>
      </c>
      <c r="AL15" s="199">
        <v>0</v>
      </c>
      <c r="AM15" s="141">
        <v>14</v>
      </c>
      <c r="AN15" t="s">
        <v>483</v>
      </c>
      <c r="AV15" s="3" t="b">
        <v>0</v>
      </c>
      <c r="AW15" s="3" t="str">
        <f t="shared" si="2"/>
        <v/>
      </c>
      <c r="AX15" s="3" t="str">
        <f t="shared" si="3"/>
        <v/>
      </c>
      <c r="AY15" s="3" t="str">
        <f t="shared" si="4"/>
        <v/>
      </c>
      <c r="AZ15" s="3" t="str">
        <f t="shared" si="5"/>
        <v/>
      </c>
      <c r="BA15" s="3" t="str">
        <f t="shared" si="6"/>
        <v/>
      </c>
      <c r="BB15" s="3" t="str">
        <f t="shared" si="7"/>
        <v/>
      </c>
      <c r="BC15" s="3" t="str">
        <f t="shared" si="8"/>
        <v/>
      </c>
      <c r="BD15" s="3" t="str">
        <f t="shared" si="9"/>
        <v/>
      </c>
      <c r="BE15" s="3" t="str">
        <f t="shared" si="10"/>
        <v/>
      </c>
      <c r="BF15" s="3" t="str">
        <f t="shared" si="11"/>
        <v/>
      </c>
      <c r="BG15" s="3" t="str">
        <f t="shared" si="12"/>
        <v/>
      </c>
      <c r="BH15" s="3" t="str">
        <f t="shared" si="13"/>
        <v/>
      </c>
      <c r="BI15" s="3" t="str">
        <f t="shared" si="14"/>
        <v/>
      </c>
      <c r="BJ15" s="3" t="str">
        <f t="shared" si="15"/>
        <v/>
      </c>
      <c r="BK15" s="3" t="str">
        <f t="shared" si="16"/>
        <v/>
      </c>
      <c r="BL15" s="3" t="str">
        <f t="shared" si="17"/>
        <v/>
      </c>
      <c r="BM15" s="3" t="str">
        <f t="shared" si="18"/>
        <v/>
      </c>
      <c r="BN15" s="3" t="str">
        <f t="shared" si="19"/>
        <v/>
      </c>
      <c r="BO15" s="3" t="str">
        <f t="shared" si="20"/>
        <v/>
      </c>
      <c r="BP15" s="3" t="str">
        <f t="shared" si="21"/>
        <v/>
      </c>
      <c r="BQ15" s="3" t="str">
        <f t="shared" si="22"/>
        <v/>
      </c>
      <c r="BR15" s="3" t="str">
        <f t="shared" si="23"/>
        <v/>
      </c>
      <c r="BS15" s="3" t="str">
        <f t="shared" si="24"/>
        <v/>
      </c>
      <c r="BT15" s="3" t="str">
        <f t="shared" si="25"/>
        <v/>
      </c>
      <c r="BU15" s="3" t="str">
        <f t="shared" si="26"/>
        <v/>
      </c>
      <c r="BV15" s="3" t="str">
        <f t="shared" si="27"/>
        <v/>
      </c>
      <c r="BW15" s="3"/>
      <c r="BX15" s="3"/>
    </row>
    <row r="16" spans="1:76" ht="15" customHeight="1" x14ac:dyDescent="0.15">
      <c r="A16" s="183"/>
      <c r="B16" s="200">
        <v>9</v>
      </c>
      <c r="C16" s="201" t="s">
        <v>471</v>
      </c>
      <c r="D16" s="202" t="s">
        <v>483</v>
      </c>
      <c r="E16" s="203" t="s">
        <v>484</v>
      </c>
      <c r="F16" s="204" t="s">
        <v>485</v>
      </c>
      <c r="G16" s="204" t="s">
        <v>448</v>
      </c>
      <c r="H16" s="205" t="s">
        <v>457</v>
      </c>
      <c r="I16" s="205" t="s">
        <v>486</v>
      </c>
      <c r="J16" s="206" t="s">
        <v>487</v>
      </c>
      <c r="K16" s="207">
        <v>46262</v>
      </c>
      <c r="L16" s="208" t="s">
        <v>441</v>
      </c>
      <c r="M16" s="209" t="s">
        <v>442</v>
      </c>
      <c r="N16" s="210" t="s">
        <v>442</v>
      </c>
      <c r="O16" s="211" t="s">
        <v>442</v>
      </c>
      <c r="P16" s="212" t="s">
        <v>442</v>
      </c>
      <c r="Q16" s="209" t="s">
        <v>442</v>
      </c>
      <c r="R16" s="210" t="s">
        <v>441</v>
      </c>
      <c r="S16" s="211" t="s">
        <v>442</v>
      </c>
      <c r="T16" s="211" t="s">
        <v>442</v>
      </c>
      <c r="U16" s="209" t="s">
        <v>442</v>
      </c>
      <c r="V16" s="210" t="s">
        <v>441</v>
      </c>
      <c r="W16" s="212" t="s">
        <v>441</v>
      </c>
      <c r="X16" s="210" t="s">
        <v>441</v>
      </c>
      <c r="Y16" s="209" t="s">
        <v>441</v>
      </c>
      <c r="Z16" s="210" t="s">
        <v>441</v>
      </c>
      <c r="AA16" s="211" t="s">
        <v>441</v>
      </c>
      <c r="AB16" s="211" t="s">
        <v>441</v>
      </c>
      <c r="AC16" s="209" t="s">
        <v>441</v>
      </c>
      <c r="AD16" s="213" t="s">
        <v>442</v>
      </c>
      <c r="AE16" s="211" t="s">
        <v>441</v>
      </c>
      <c r="AF16" s="212" t="s">
        <v>441</v>
      </c>
      <c r="AG16" s="210" t="s">
        <v>441</v>
      </c>
      <c r="AH16" s="209" t="s">
        <v>441</v>
      </c>
      <c r="AI16" s="213" t="s">
        <v>442</v>
      </c>
      <c r="AJ16" s="211" t="s">
        <v>441</v>
      </c>
      <c r="AK16" s="214" t="s">
        <v>441</v>
      </c>
      <c r="AL16" s="199">
        <v>0</v>
      </c>
      <c r="AM16" s="141">
        <v>14</v>
      </c>
      <c r="AN16" t="s">
        <v>450</v>
      </c>
      <c r="AV16" s="3" t="b">
        <v>0</v>
      </c>
      <c r="AW16" s="3" t="str">
        <f t="shared" si="2"/>
        <v/>
      </c>
      <c r="AX16" s="3" t="str">
        <f t="shared" si="3"/>
        <v/>
      </c>
      <c r="AY16" s="3" t="str">
        <f t="shared" si="4"/>
        <v/>
      </c>
      <c r="AZ16" s="3" t="str">
        <f t="shared" si="5"/>
        <v/>
      </c>
      <c r="BA16" s="3" t="str">
        <f t="shared" si="6"/>
        <v/>
      </c>
      <c r="BB16" s="3" t="str">
        <f t="shared" si="7"/>
        <v/>
      </c>
      <c r="BC16" s="3" t="str">
        <f t="shared" si="8"/>
        <v/>
      </c>
      <c r="BD16" s="3" t="str">
        <f t="shared" si="9"/>
        <v/>
      </c>
      <c r="BE16" s="3" t="str">
        <f t="shared" si="10"/>
        <v/>
      </c>
      <c r="BF16" s="3" t="str">
        <f t="shared" si="11"/>
        <v/>
      </c>
      <c r="BG16" s="3" t="str">
        <f t="shared" si="12"/>
        <v/>
      </c>
      <c r="BH16" s="3" t="str">
        <f t="shared" si="13"/>
        <v/>
      </c>
      <c r="BI16" s="3" t="str">
        <f t="shared" si="14"/>
        <v/>
      </c>
      <c r="BJ16" s="3" t="str">
        <f t="shared" si="15"/>
        <v/>
      </c>
      <c r="BK16" s="3" t="str">
        <f t="shared" si="16"/>
        <v/>
      </c>
      <c r="BL16" s="3" t="str">
        <f t="shared" si="17"/>
        <v/>
      </c>
      <c r="BM16" s="3" t="str">
        <f t="shared" si="18"/>
        <v/>
      </c>
      <c r="BN16" s="3" t="str">
        <f t="shared" si="19"/>
        <v/>
      </c>
      <c r="BO16" s="3" t="str">
        <f t="shared" si="20"/>
        <v/>
      </c>
      <c r="BP16" s="3" t="str">
        <f t="shared" si="21"/>
        <v/>
      </c>
      <c r="BQ16" s="3" t="str">
        <f t="shared" si="22"/>
        <v/>
      </c>
      <c r="BR16" s="3" t="str">
        <f t="shared" si="23"/>
        <v/>
      </c>
      <c r="BS16" s="3" t="str">
        <f t="shared" si="24"/>
        <v/>
      </c>
      <c r="BT16" s="3" t="str">
        <f t="shared" si="25"/>
        <v/>
      </c>
      <c r="BU16" s="3" t="str">
        <f t="shared" si="26"/>
        <v/>
      </c>
      <c r="BV16" s="3" t="str">
        <f t="shared" si="27"/>
        <v/>
      </c>
      <c r="BW16" s="3"/>
      <c r="BX16" s="3"/>
    </row>
    <row r="17" spans="1:76" ht="15" customHeight="1" x14ac:dyDescent="0.15">
      <c r="A17" s="183"/>
      <c r="B17" s="200">
        <v>10</v>
      </c>
      <c r="C17" s="201" t="s">
        <v>471</v>
      </c>
      <c r="D17" s="202" t="s">
        <v>488</v>
      </c>
      <c r="E17" s="203" t="s">
        <v>489</v>
      </c>
      <c r="F17" s="204" t="s">
        <v>490</v>
      </c>
      <c r="G17" s="204" t="s">
        <v>448</v>
      </c>
      <c r="H17" s="223" t="s">
        <v>457</v>
      </c>
      <c r="I17" s="223" t="s">
        <v>439</v>
      </c>
      <c r="J17" s="206" t="s">
        <v>440</v>
      </c>
      <c r="K17" s="207">
        <v>46317</v>
      </c>
      <c r="L17" s="208" t="s">
        <v>441</v>
      </c>
      <c r="M17" s="209" t="s">
        <v>442</v>
      </c>
      <c r="N17" s="210" t="s">
        <v>442</v>
      </c>
      <c r="O17" s="211" t="s">
        <v>442</v>
      </c>
      <c r="P17" s="212" t="s">
        <v>442</v>
      </c>
      <c r="Q17" s="209" t="s">
        <v>442</v>
      </c>
      <c r="R17" s="210" t="s">
        <v>441</v>
      </c>
      <c r="S17" s="211" t="s">
        <v>442</v>
      </c>
      <c r="T17" s="211" t="s">
        <v>442</v>
      </c>
      <c r="U17" s="209" t="s">
        <v>441</v>
      </c>
      <c r="V17" s="210" t="s">
        <v>441</v>
      </c>
      <c r="W17" s="212" t="s">
        <v>441</v>
      </c>
      <c r="X17" s="210" t="s">
        <v>441</v>
      </c>
      <c r="Y17" s="209" t="s">
        <v>441</v>
      </c>
      <c r="Z17" s="210" t="s">
        <v>441</v>
      </c>
      <c r="AA17" s="211" t="s">
        <v>441</v>
      </c>
      <c r="AB17" s="211" t="s">
        <v>441</v>
      </c>
      <c r="AC17" s="209" t="s">
        <v>441</v>
      </c>
      <c r="AD17" s="213" t="s">
        <v>442</v>
      </c>
      <c r="AE17" s="211" t="s">
        <v>442</v>
      </c>
      <c r="AF17" s="212" t="s">
        <v>442</v>
      </c>
      <c r="AG17" s="210" t="s">
        <v>441</v>
      </c>
      <c r="AH17" s="209" t="s">
        <v>441</v>
      </c>
      <c r="AI17" s="213" t="s">
        <v>442</v>
      </c>
      <c r="AJ17" s="211" t="s">
        <v>441</v>
      </c>
      <c r="AK17" s="214" t="s">
        <v>442</v>
      </c>
      <c r="AL17" s="199">
        <v>0</v>
      </c>
      <c r="AM17" s="141">
        <v>14</v>
      </c>
      <c r="AN17" t="s">
        <v>459</v>
      </c>
      <c r="AV17" s="3" t="b">
        <v>0</v>
      </c>
      <c r="AW17" s="3" t="str">
        <f t="shared" si="2"/>
        <v/>
      </c>
      <c r="AX17" s="3" t="str">
        <f t="shared" si="3"/>
        <v/>
      </c>
      <c r="AY17" s="3" t="str">
        <f t="shared" si="4"/>
        <v/>
      </c>
      <c r="AZ17" s="3" t="str">
        <f t="shared" si="5"/>
        <v/>
      </c>
      <c r="BA17" s="3" t="str">
        <f t="shared" si="6"/>
        <v/>
      </c>
      <c r="BB17" s="3" t="str">
        <f t="shared" si="7"/>
        <v/>
      </c>
      <c r="BC17" s="3" t="str">
        <f t="shared" si="8"/>
        <v/>
      </c>
      <c r="BD17" s="3" t="str">
        <f t="shared" si="9"/>
        <v/>
      </c>
      <c r="BE17" s="3" t="str">
        <f t="shared" si="10"/>
        <v/>
      </c>
      <c r="BF17" s="3" t="str">
        <f t="shared" si="11"/>
        <v/>
      </c>
      <c r="BG17" s="3" t="str">
        <f t="shared" si="12"/>
        <v/>
      </c>
      <c r="BH17" s="3" t="str">
        <f t="shared" si="13"/>
        <v/>
      </c>
      <c r="BI17" s="3" t="str">
        <f t="shared" si="14"/>
        <v/>
      </c>
      <c r="BJ17" s="3" t="str">
        <f t="shared" si="15"/>
        <v/>
      </c>
      <c r="BK17" s="3" t="str">
        <f t="shared" si="16"/>
        <v/>
      </c>
      <c r="BL17" s="3" t="str">
        <f t="shared" si="17"/>
        <v/>
      </c>
      <c r="BM17" s="3" t="str">
        <f t="shared" si="18"/>
        <v/>
      </c>
      <c r="BN17" s="3" t="str">
        <f t="shared" si="19"/>
        <v/>
      </c>
      <c r="BO17" s="3" t="str">
        <f t="shared" si="20"/>
        <v/>
      </c>
      <c r="BP17" s="3" t="str">
        <f t="shared" si="21"/>
        <v/>
      </c>
      <c r="BQ17" s="3" t="str">
        <f t="shared" si="22"/>
        <v/>
      </c>
      <c r="BR17" s="3" t="str">
        <f t="shared" si="23"/>
        <v/>
      </c>
      <c r="BS17" s="3" t="str">
        <f t="shared" si="24"/>
        <v/>
      </c>
      <c r="BT17" s="3" t="str">
        <f t="shared" si="25"/>
        <v/>
      </c>
      <c r="BU17" s="3" t="str">
        <f t="shared" si="26"/>
        <v/>
      </c>
      <c r="BV17" s="3" t="str">
        <f t="shared" si="27"/>
        <v/>
      </c>
      <c r="BW17" s="3"/>
      <c r="BX17" s="3"/>
    </row>
    <row r="18" spans="1:76" ht="15" customHeight="1" x14ac:dyDescent="0.15">
      <c r="A18" s="183"/>
      <c r="B18" s="200">
        <v>11</v>
      </c>
      <c r="C18" s="201" t="s">
        <v>491</v>
      </c>
      <c r="D18" s="202" t="s">
        <v>492</v>
      </c>
      <c r="E18" s="203" t="s">
        <v>493</v>
      </c>
      <c r="F18" s="204" t="s">
        <v>494</v>
      </c>
      <c r="G18" s="204" t="s">
        <v>495</v>
      </c>
      <c r="H18" s="205" t="s">
        <v>457</v>
      </c>
      <c r="I18" s="205" t="s">
        <v>439</v>
      </c>
      <c r="J18" s="206" t="s">
        <v>440</v>
      </c>
      <c r="K18" s="207">
        <v>46272</v>
      </c>
      <c r="L18" s="208" t="s">
        <v>441</v>
      </c>
      <c r="M18" s="209" t="s">
        <v>442</v>
      </c>
      <c r="N18" s="210" t="s">
        <v>442</v>
      </c>
      <c r="O18" s="211" t="s">
        <v>442</v>
      </c>
      <c r="P18" s="212" t="s">
        <v>442</v>
      </c>
      <c r="Q18" s="209" t="s">
        <v>442</v>
      </c>
      <c r="R18" s="210" t="s">
        <v>441</v>
      </c>
      <c r="S18" s="211" t="s">
        <v>442</v>
      </c>
      <c r="T18" s="211" t="s">
        <v>442</v>
      </c>
      <c r="U18" s="209" t="s">
        <v>441</v>
      </c>
      <c r="V18" s="210" t="s">
        <v>441</v>
      </c>
      <c r="W18" s="212" t="s">
        <v>441</v>
      </c>
      <c r="X18" s="210" t="s">
        <v>441</v>
      </c>
      <c r="Y18" s="209" t="s">
        <v>441</v>
      </c>
      <c r="Z18" s="210" t="s">
        <v>441</v>
      </c>
      <c r="AA18" s="211" t="s">
        <v>441</v>
      </c>
      <c r="AB18" s="211" t="s">
        <v>441</v>
      </c>
      <c r="AC18" s="209" t="s">
        <v>441</v>
      </c>
      <c r="AD18" s="213" t="s">
        <v>442</v>
      </c>
      <c r="AE18" s="211" t="s">
        <v>442</v>
      </c>
      <c r="AF18" s="212" t="s">
        <v>442</v>
      </c>
      <c r="AG18" s="210" t="s">
        <v>442</v>
      </c>
      <c r="AH18" s="209" t="s">
        <v>442</v>
      </c>
      <c r="AI18" s="213" t="s">
        <v>442</v>
      </c>
      <c r="AJ18" s="211" t="s">
        <v>441</v>
      </c>
      <c r="AK18" s="214" t="s">
        <v>442</v>
      </c>
      <c r="AL18" s="199">
        <v>0</v>
      </c>
      <c r="AM18" s="141">
        <v>14</v>
      </c>
      <c r="AN18" t="s">
        <v>488</v>
      </c>
      <c r="AV18" s="3" t="b">
        <v>0</v>
      </c>
      <c r="AW18" s="3" t="str">
        <f t="shared" si="2"/>
        <v/>
      </c>
      <c r="AX18" s="3" t="str">
        <f t="shared" si="3"/>
        <v/>
      </c>
      <c r="AY18" s="3" t="str">
        <f t="shared" si="4"/>
        <v/>
      </c>
      <c r="AZ18" s="3" t="str">
        <f t="shared" si="5"/>
        <v/>
      </c>
      <c r="BA18" s="3" t="str">
        <f t="shared" si="6"/>
        <v/>
      </c>
      <c r="BB18" s="3" t="str">
        <f t="shared" si="7"/>
        <v/>
      </c>
      <c r="BC18" s="3" t="str">
        <f t="shared" si="8"/>
        <v/>
      </c>
      <c r="BD18" s="3" t="str">
        <f t="shared" si="9"/>
        <v/>
      </c>
      <c r="BE18" s="3" t="str">
        <f t="shared" si="10"/>
        <v/>
      </c>
      <c r="BF18" s="3" t="str">
        <f t="shared" si="11"/>
        <v/>
      </c>
      <c r="BG18" s="3" t="str">
        <f t="shared" si="12"/>
        <v/>
      </c>
      <c r="BH18" s="3" t="str">
        <f t="shared" si="13"/>
        <v/>
      </c>
      <c r="BI18" s="3" t="str">
        <f t="shared" si="14"/>
        <v/>
      </c>
      <c r="BJ18" s="3" t="str">
        <f t="shared" si="15"/>
        <v/>
      </c>
      <c r="BK18" s="3" t="str">
        <f t="shared" si="16"/>
        <v/>
      </c>
      <c r="BL18" s="3" t="str">
        <f t="shared" si="17"/>
        <v/>
      </c>
      <c r="BM18" s="3" t="str">
        <f t="shared" si="18"/>
        <v/>
      </c>
      <c r="BN18" s="3" t="str">
        <f t="shared" si="19"/>
        <v/>
      </c>
      <c r="BO18" s="3" t="str">
        <f t="shared" si="20"/>
        <v/>
      </c>
      <c r="BP18" s="3" t="str">
        <f t="shared" si="21"/>
        <v/>
      </c>
      <c r="BQ18" s="3" t="str">
        <f t="shared" si="22"/>
        <v/>
      </c>
      <c r="BR18" s="3" t="str">
        <f t="shared" si="23"/>
        <v/>
      </c>
      <c r="BS18" s="3" t="str">
        <f t="shared" si="24"/>
        <v/>
      </c>
      <c r="BT18" s="3" t="str">
        <f t="shared" si="25"/>
        <v/>
      </c>
      <c r="BU18" s="3" t="str">
        <f t="shared" si="26"/>
        <v/>
      </c>
      <c r="BV18" s="3" t="str">
        <f t="shared" si="27"/>
        <v/>
      </c>
      <c r="BW18" s="3"/>
      <c r="BX18" s="3"/>
    </row>
    <row r="19" spans="1:76" ht="15" customHeight="1" x14ac:dyDescent="0.15">
      <c r="A19" s="183"/>
      <c r="B19" s="200">
        <v>12</v>
      </c>
      <c r="C19" s="201" t="s">
        <v>491</v>
      </c>
      <c r="D19" s="202" t="s">
        <v>496</v>
      </c>
      <c r="E19" s="203" t="s">
        <v>497</v>
      </c>
      <c r="F19" s="204" t="s">
        <v>498</v>
      </c>
      <c r="G19" s="204" t="s">
        <v>448</v>
      </c>
      <c r="H19" s="205" t="s">
        <v>457</v>
      </c>
      <c r="I19" s="205" t="s">
        <v>439</v>
      </c>
      <c r="J19" s="206" t="s">
        <v>440</v>
      </c>
      <c r="K19" s="207">
        <v>46346</v>
      </c>
      <c r="L19" s="208" t="s">
        <v>441</v>
      </c>
      <c r="M19" s="209" t="s">
        <v>442</v>
      </c>
      <c r="N19" s="210" t="s">
        <v>442</v>
      </c>
      <c r="O19" s="211" t="s">
        <v>442</v>
      </c>
      <c r="P19" s="212" t="s">
        <v>442</v>
      </c>
      <c r="Q19" s="209" t="s">
        <v>442</v>
      </c>
      <c r="R19" s="210" t="s">
        <v>441</v>
      </c>
      <c r="S19" s="211" t="s">
        <v>442</v>
      </c>
      <c r="T19" s="211" t="s">
        <v>442</v>
      </c>
      <c r="U19" s="209" t="s">
        <v>441</v>
      </c>
      <c r="V19" s="210" t="s">
        <v>441</v>
      </c>
      <c r="W19" s="212" t="s">
        <v>441</v>
      </c>
      <c r="X19" s="210" t="s">
        <v>441</v>
      </c>
      <c r="Y19" s="209" t="s">
        <v>441</v>
      </c>
      <c r="Z19" s="210" t="s">
        <v>441</v>
      </c>
      <c r="AA19" s="211" t="s">
        <v>441</v>
      </c>
      <c r="AB19" s="211" t="s">
        <v>441</v>
      </c>
      <c r="AC19" s="209" t="s">
        <v>441</v>
      </c>
      <c r="AD19" s="213" t="s">
        <v>442</v>
      </c>
      <c r="AE19" s="211" t="s">
        <v>442</v>
      </c>
      <c r="AF19" s="212" t="s">
        <v>442</v>
      </c>
      <c r="AG19" s="210" t="s">
        <v>442</v>
      </c>
      <c r="AH19" s="209" t="s">
        <v>442</v>
      </c>
      <c r="AI19" s="213" t="s">
        <v>442</v>
      </c>
      <c r="AJ19" s="211" t="s">
        <v>441</v>
      </c>
      <c r="AK19" s="214" t="s">
        <v>442</v>
      </c>
      <c r="AL19" s="199">
        <v>0</v>
      </c>
      <c r="AM19" s="141">
        <v>14</v>
      </c>
      <c r="AN19" t="s">
        <v>472</v>
      </c>
      <c r="AV19" s="3" t="b">
        <v>0</v>
      </c>
      <c r="AW19" s="3" t="str">
        <f t="shared" ref="AW19" si="28">IF($AV19=TRUE,IF(L19="〇",1,""),"")</f>
        <v/>
      </c>
      <c r="AX19" s="3" t="str">
        <f t="shared" ref="AX19" si="29">IF($AV19=TRUE,IF(M19="〇",1,""),"")</f>
        <v/>
      </c>
      <c r="AY19" s="3" t="str">
        <f t="shared" ref="AY19" si="30">IF($AV19=TRUE,IF(N19="〇",1,""),"")</f>
        <v/>
      </c>
      <c r="AZ19" s="3" t="str">
        <f t="shared" ref="AZ19" si="31">IF($AV19=TRUE,IF(O19="〇",1,""),"")</f>
        <v/>
      </c>
      <c r="BA19" s="3" t="str">
        <f t="shared" ref="BA19" si="32">IF($AV19=TRUE,IF(P19="〇",1,""),"")</f>
        <v/>
      </c>
      <c r="BB19" s="3" t="str">
        <f t="shared" ref="BB19" si="33">IF($AV19=TRUE,IF(Q19="〇",1,""),"")</f>
        <v/>
      </c>
      <c r="BC19" s="3" t="str">
        <f t="shared" ref="BC19" si="34">IF($AV19=TRUE,IF(R19="〇",1,""),"")</f>
        <v/>
      </c>
      <c r="BD19" s="3" t="str">
        <f t="shared" ref="BD19" si="35">IF($AV19=TRUE,IF(S19="〇",1,""),"")</f>
        <v/>
      </c>
      <c r="BE19" s="3" t="str">
        <f t="shared" ref="BE19" si="36">IF($AV19=TRUE,IF(T19="〇",1,""),"")</f>
        <v/>
      </c>
      <c r="BF19" s="3" t="str">
        <f t="shared" ref="BF19" si="37">IF($AV19=TRUE,IF(U19="〇",1,""),"")</f>
        <v/>
      </c>
      <c r="BG19" s="3" t="str">
        <f t="shared" ref="BG19" si="38">IF($AV19=TRUE,IF(V19="〇",1,""),"")</f>
        <v/>
      </c>
      <c r="BH19" s="3" t="str">
        <f t="shared" si="13"/>
        <v/>
      </c>
      <c r="BI19" s="3" t="str">
        <f t="shared" si="14"/>
        <v/>
      </c>
      <c r="BJ19" s="3" t="str">
        <f t="shared" si="15"/>
        <v/>
      </c>
      <c r="BK19" s="3" t="str">
        <f t="shared" si="16"/>
        <v/>
      </c>
      <c r="BL19" s="3" t="str">
        <f t="shared" si="17"/>
        <v/>
      </c>
      <c r="BM19" s="3" t="str">
        <f t="shared" si="18"/>
        <v/>
      </c>
      <c r="BN19" s="3" t="str">
        <f t="shared" si="19"/>
        <v/>
      </c>
      <c r="BO19" s="3" t="str">
        <f t="shared" si="20"/>
        <v/>
      </c>
      <c r="BP19" s="3" t="str">
        <f t="shared" si="21"/>
        <v/>
      </c>
      <c r="BQ19" s="3" t="str">
        <f t="shared" si="22"/>
        <v/>
      </c>
      <c r="BR19" s="3" t="str">
        <f t="shared" si="23"/>
        <v/>
      </c>
      <c r="BS19" s="3" t="str">
        <f t="shared" si="24"/>
        <v/>
      </c>
      <c r="BT19" s="3" t="str">
        <f t="shared" si="25"/>
        <v/>
      </c>
      <c r="BU19" s="3" t="str">
        <f t="shared" si="26"/>
        <v/>
      </c>
      <c r="BV19" s="3" t="str">
        <f t="shared" si="27"/>
        <v/>
      </c>
      <c r="BW19" s="3"/>
      <c r="BX19" s="3"/>
    </row>
    <row r="20" spans="1:76" ht="15" customHeight="1" x14ac:dyDescent="0.15">
      <c r="A20" s="183"/>
      <c r="B20" s="200">
        <v>13</v>
      </c>
      <c r="C20" s="201" t="s">
        <v>499</v>
      </c>
      <c r="D20" s="202" t="s">
        <v>500</v>
      </c>
      <c r="E20" s="203" t="s">
        <v>501</v>
      </c>
      <c r="F20" s="204" t="s">
        <v>502</v>
      </c>
      <c r="G20" s="204" t="s">
        <v>448</v>
      </c>
      <c r="H20" s="205" t="s">
        <v>457</v>
      </c>
      <c r="I20" s="205" t="s">
        <v>439</v>
      </c>
      <c r="J20" s="206" t="s">
        <v>503</v>
      </c>
      <c r="K20" s="207">
        <v>46216</v>
      </c>
      <c r="L20" s="208" t="s">
        <v>441</v>
      </c>
      <c r="M20" s="209" t="s">
        <v>442</v>
      </c>
      <c r="N20" s="210" t="s">
        <v>442</v>
      </c>
      <c r="O20" s="211" t="s">
        <v>442</v>
      </c>
      <c r="P20" s="212" t="s">
        <v>442</v>
      </c>
      <c r="Q20" s="209" t="s">
        <v>442</v>
      </c>
      <c r="R20" s="210" t="s">
        <v>441</v>
      </c>
      <c r="S20" s="211" t="s">
        <v>442</v>
      </c>
      <c r="T20" s="211" t="s">
        <v>442</v>
      </c>
      <c r="U20" s="209" t="s">
        <v>441</v>
      </c>
      <c r="V20" s="210" t="s">
        <v>441</v>
      </c>
      <c r="W20" s="212" t="s">
        <v>441</v>
      </c>
      <c r="X20" s="210" t="s">
        <v>441</v>
      </c>
      <c r="Y20" s="209" t="s">
        <v>441</v>
      </c>
      <c r="Z20" s="210" t="s">
        <v>441</v>
      </c>
      <c r="AA20" s="211" t="s">
        <v>441</v>
      </c>
      <c r="AB20" s="211" t="s">
        <v>441</v>
      </c>
      <c r="AC20" s="209" t="s">
        <v>441</v>
      </c>
      <c r="AD20" s="213" t="s">
        <v>442</v>
      </c>
      <c r="AE20" s="211" t="s">
        <v>442</v>
      </c>
      <c r="AF20" s="212" t="s">
        <v>441</v>
      </c>
      <c r="AG20" s="210" t="s">
        <v>441</v>
      </c>
      <c r="AH20" s="209" t="s">
        <v>442</v>
      </c>
      <c r="AI20" s="213" t="s">
        <v>442</v>
      </c>
      <c r="AJ20" s="211" t="s">
        <v>441</v>
      </c>
      <c r="AK20" s="214" t="s">
        <v>441</v>
      </c>
      <c r="AL20" s="199">
        <v>18</v>
      </c>
      <c r="AM20" s="141">
        <v>14</v>
      </c>
      <c r="AN20" t="s">
        <v>476</v>
      </c>
      <c r="AV20" s="3" t="b">
        <v>0</v>
      </c>
      <c r="AW20" s="3" t="str">
        <f t="shared" si="2"/>
        <v/>
      </c>
      <c r="AX20" s="3" t="str">
        <f t="shared" si="3"/>
        <v/>
      </c>
      <c r="AY20" s="3" t="str">
        <f t="shared" si="4"/>
        <v/>
      </c>
      <c r="AZ20" s="3" t="str">
        <f t="shared" si="5"/>
        <v/>
      </c>
      <c r="BA20" s="3" t="str">
        <f t="shared" si="6"/>
        <v/>
      </c>
      <c r="BB20" s="3" t="str">
        <f t="shared" si="7"/>
        <v/>
      </c>
      <c r="BC20" s="3" t="str">
        <f t="shared" si="8"/>
        <v/>
      </c>
      <c r="BD20" s="3" t="str">
        <f t="shared" si="9"/>
        <v/>
      </c>
      <c r="BE20" s="3" t="str">
        <f t="shared" si="10"/>
        <v/>
      </c>
      <c r="BF20" s="3" t="str">
        <f t="shared" si="11"/>
        <v/>
      </c>
      <c r="BG20" s="3" t="str">
        <f t="shared" si="12"/>
        <v/>
      </c>
      <c r="BH20" s="3" t="str">
        <f t="shared" si="13"/>
        <v/>
      </c>
      <c r="BI20" s="3" t="str">
        <f t="shared" si="14"/>
        <v/>
      </c>
      <c r="BJ20" s="3" t="str">
        <f t="shared" si="15"/>
        <v/>
      </c>
      <c r="BK20" s="3" t="str">
        <f t="shared" si="16"/>
        <v/>
      </c>
      <c r="BL20" s="3" t="str">
        <f t="shared" si="17"/>
        <v/>
      </c>
      <c r="BM20" s="3" t="str">
        <f t="shared" si="18"/>
        <v/>
      </c>
      <c r="BN20" s="3" t="str">
        <f t="shared" si="19"/>
        <v/>
      </c>
      <c r="BO20" s="3" t="str">
        <f t="shared" si="20"/>
        <v/>
      </c>
      <c r="BP20" s="3" t="str">
        <f t="shared" si="21"/>
        <v/>
      </c>
      <c r="BQ20" s="3" t="str">
        <f t="shared" si="22"/>
        <v/>
      </c>
      <c r="BR20" s="3" t="str">
        <f t="shared" si="23"/>
        <v/>
      </c>
      <c r="BS20" s="3" t="str">
        <f t="shared" si="24"/>
        <v/>
      </c>
      <c r="BT20" s="3" t="str">
        <f t="shared" si="25"/>
        <v/>
      </c>
      <c r="BU20" s="3" t="str">
        <f t="shared" si="26"/>
        <v/>
      </c>
      <c r="BV20" s="3" t="str">
        <f t="shared" si="27"/>
        <v/>
      </c>
      <c r="BW20" s="3"/>
      <c r="BX20" s="3"/>
    </row>
    <row r="21" spans="1:76" ht="15" customHeight="1" x14ac:dyDescent="0.15">
      <c r="A21" s="183"/>
      <c r="B21" s="200">
        <v>14</v>
      </c>
      <c r="C21" s="201" t="s">
        <v>504</v>
      </c>
      <c r="D21" s="202" t="s">
        <v>505</v>
      </c>
      <c r="E21" s="203" t="s">
        <v>506</v>
      </c>
      <c r="F21" s="204" t="s">
        <v>507</v>
      </c>
      <c r="G21" s="204" t="s">
        <v>448</v>
      </c>
      <c r="H21" s="205" t="s">
        <v>457</v>
      </c>
      <c r="I21" s="205" t="s">
        <v>439</v>
      </c>
      <c r="J21" s="206" t="s">
        <v>508</v>
      </c>
      <c r="K21" s="207">
        <v>46279</v>
      </c>
      <c r="L21" s="208" t="s">
        <v>441</v>
      </c>
      <c r="M21" s="209" t="s">
        <v>442</v>
      </c>
      <c r="N21" s="210" t="s">
        <v>442</v>
      </c>
      <c r="O21" s="211" t="s">
        <v>442</v>
      </c>
      <c r="P21" s="212" t="s">
        <v>442</v>
      </c>
      <c r="Q21" s="209" t="s">
        <v>442</v>
      </c>
      <c r="R21" s="210" t="s">
        <v>442</v>
      </c>
      <c r="S21" s="211" t="s">
        <v>442</v>
      </c>
      <c r="T21" s="211" t="s">
        <v>442</v>
      </c>
      <c r="U21" s="209" t="s">
        <v>441</v>
      </c>
      <c r="V21" s="210" t="s">
        <v>441</v>
      </c>
      <c r="W21" s="212" t="s">
        <v>441</v>
      </c>
      <c r="X21" s="210" t="s">
        <v>441</v>
      </c>
      <c r="Y21" s="209" t="s">
        <v>441</v>
      </c>
      <c r="Z21" s="210" t="s">
        <v>441</v>
      </c>
      <c r="AA21" s="211" t="s">
        <v>441</v>
      </c>
      <c r="AB21" s="211" t="s">
        <v>441</v>
      </c>
      <c r="AC21" s="209" t="s">
        <v>441</v>
      </c>
      <c r="AD21" s="213" t="s">
        <v>442</v>
      </c>
      <c r="AE21" s="211" t="s">
        <v>442</v>
      </c>
      <c r="AF21" s="212" t="s">
        <v>442</v>
      </c>
      <c r="AG21" s="210" t="s">
        <v>441</v>
      </c>
      <c r="AH21" s="209" t="s">
        <v>441</v>
      </c>
      <c r="AI21" s="213" t="s">
        <v>441</v>
      </c>
      <c r="AJ21" s="211" t="s">
        <v>442</v>
      </c>
      <c r="AK21" s="214" t="s">
        <v>441</v>
      </c>
      <c r="AL21" s="199">
        <v>20</v>
      </c>
      <c r="AM21" s="141">
        <v>14</v>
      </c>
      <c r="AN21" t="s">
        <v>496</v>
      </c>
      <c r="AV21" s="3" t="b">
        <v>0</v>
      </c>
      <c r="AW21" s="3" t="str">
        <f t="shared" si="2"/>
        <v/>
      </c>
      <c r="AX21" s="3" t="str">
        <f t="shared" si="3"/>
        <v/>
      </c>
      <c r="AY21" s="3" t="str">
        <f t="shared" si="4"/>
        <v/>
      </c>
      <c r="AZ21" s="3" t="str">
        <f t="shared" si="5"/>
        <v/>
      </c>
      <c r="BA21" s="3" t="str">
        <f t="shared" si="6"/>
        <v/>
      </c>
      <c r="BB21" s="3" t="str">
        <f t="shared" si="7"/>
        <v/>
      </c>
      <c r="BC21" s="3" t="str">
        <f t="shared" si="8"/>
        <v/>
      </c>
      <c r="BD21" s="3" t="str">
        <f t="shared" si="9"/>
        <v/>
      </c>
      <c r="BE21" s="3" t="str">
        <f t="shared" si="10"/>
        <v/>
      </c>
      <c r="BF21" s="3" t="str">
        <f t="shared" si="11"/>
        <v/>
      </c>
      <c r="BG21" s="3" t="str">
        <f t="shared" si="12"/>
        <v/>
      </c>
      <c r="BH21" s="3" t="str">
        <f t="shared" si="13"/>
        <v/>
      </c>
      <c r="BI21" s="3" t="str">
        <f t="shared" si="14"/>
        <v/>
      </c>
      <c r="BJ21" s="3" t="str">
        <f t="shared" si="15"/>
        <v/>
      </c>
      <c r="BK21" s="3" t="str">
        <f t="shared" si="16"/>
        <v/>
      </c>
      <c r="BL21" s="3" t="str">
        <f t="shared" si="17"/>
        <v/>
      </c>
      <c r="BM21" s="3" t="str">
        <f t="shared" si="18"/>
        <v/>
      </c>
      <c r="BN21" s="3" t="str">
        <f t="shared" si="19"/>
        <v/>
      </c>
      <c r="BO21" s="3" t="str">
        <f t="shared" si="20"/>
        <v/>
      </c>
      <c r="BP21" s="3" t="str">
        <f t="shared" si="21"/>
        <v/>
      </c>
      <c r="BQ21" s="3" t="str">
        <f t="shared" si="22"/>
        <v/>
      </c>
      <c r="BR21" s="3" t="str">
        <f t="shared" si="23"/>
        <v/>
      </c>
      <c r="BS21" s="3" t="str">
        <f t="shared" si="24"/>
        <v/>
      </c>
      <c r="BT21" s="3" t="str">
        <f t="shared" si="25"/>
        <v/>
      </c>
      <c r="BU21" s="3" t="str">
        <f t="shared" si="26"/>
        <v/>
      </c>
      <c r="BV21" s="3" t="str">
        <f t="shared" si="27"/>
        <v/>
      </c>
      <c r="BW21" s="3"/>
      <c r="BX21" s="3"/>
    </row>
    <row r="22" spans="1:76" ht="15" customHeight="1" x14ac:dyDescent="0.15">
      <c r="A22" s="183"/>
      <c r="B22" s="200">
        <v>15</v>
      </c>
      <c r="C22" s="201" t="s">
        <v>504</v>
      </c>
      <c r="D22" s="202" t="s">
        <v>509</v>
      </c>
      <c r="E22" s="203" t="s">
        <v>510</v>
      </c>
      <c r="F22" s="204" t="s">
        <v>511</v>
      </c>
      <c r="G22" s="204" t="s">
        <v>448</v>
      </c>
      <c r="H22" s="205" t="s">
        <v>457</v>
      </c>
      <c r="I22" s="205" t="s">
        <v>439</v>
      </c>
      <c r="J22" s="206" t="s">
        <v>440</v>
      </c>
      <c r="K22" s="207">
        <v>46199</v>
      </c>
      <c r="L22" s="208" t="s">
        <v>441</v>
      </c>
      <c r="M22" s="209" t="s">
        <v>442</v>
      </c>
      <c r="N22" s="210" t="s">
        <v>442</v>
      </c>
      <c r="O22" s="211" t="s">
        <v>442</v>
      </c>
      <c r="P22" s="212" t="s">
        <v>442</v>
      </c>
      <c r="Q22" s="209" t="s">
        <v>442</v>
      </c>
      <c r="R22" s="210" t="s">
        <v>441</v>
      </c>
      <c r="S22" s="211" t="s">
        <v>442</v>
      </c>
      <c r="T22" s="211" t="s">
        <v>442</v>
      </c>
      <c r="U22" s="209" t="s">
        <v>441</v>
      </c>
      <c r="V22" s="210" t="s">
        <v>441</v>
      </c>
      <c r="W22" s="212" t="s">
        <v>441</v>
      </c>
      <c r="X22" s="210" t="s">
        <v>441</v>
      </c>
      <c r="Y22" s="209" t="s">
        <v>441</v>
      </c>
      <c r="Z22" s="210" t="s">
        <v>441</v>
      </c>
      <c r="AA22" s="211" t="s">
        <v>441</v>
      </c>
      <c r="AB22" s="211" t="s">
        <v>441</v>
      </c>
      <c r="AC22" s="209" t="s">
        <v>441</v>
      </c>
      <c r="AD22" s="213" t="s">
        <v>442</v>
      </c>
      <c r="AE22" s="211" t="s">
        <v>442</v>
      </c>
      <c r="AF22" s="212" t="s">
        <v>442</v>
      </c>
      <c r="AG22" s="210" t="s">
        <v>441</v>
      </c>
      <c r="AH22" s="209" t="s">
        <v>441</v>
      </c>
      <c r="AI22" s="213" t="s">
        <v>441</v>
      </c>
      <c r="AJ22" s="211" t="s">
        <v>442</v>
      </c>
      <c r="AK22" s="214" t="s">
        <v>442</v>
      </c>
      <c r="AL22" s="199">
        <v>19</v>
      </c>
      <c r="AM22" s="141">
        <v>14</v>
      </c>
      <c r="AN22" s="224" t="s">
        <v>492</v>
      </c>
      <c r="AV22" s="3" t="b">
        <v>0</v>
      </c>
      <c r="AW22" s="3" t="str">
        <f t="shared" si="2"/>
        <v/>
      </c>
      <c r="AX22" s="3" t="str">
        <f t="shared" si="3"/>
        <v/>
      </c>
      <c r="AY22" s="3" t="str">
        <f t="shared" si="4"/>
        <v/>
      </c>
      <c r="AZ22" s="3" t="str">
        <f t="shared" si="5"/>
        <v/>
      </c>
      <c r="BA22" s="3" t="str">
        <f t="shared" si="6"/>
        <v/>
      </c>
      <c r="BB22" s="3" t="str">
        <f t="shared" si="7"/>
        <v/>
      </c>
      <c r="BC22" s="3" t="str">
        <f t="shared" si="8"/>
        <v/>
      </c>
      <c r="BD22" s="3" t="str">
        <f t="shared" si="9"/>
        <v/>
      </c>
      <c r="BE22" s="3" t="str">
        <f t="shared" si="10"/>
        <v/>
      </c>
      <c r="BF22" s="3" t="str">
        <f t="shared" si="11"/>
        <v/>
      </c>
      <c r="BG22" s="3" t="str">
        <f t="shared" si="12"/>
        <v/>
      </c>
      <c r="BH22" s="3" t="str">
        <f t="shared" si="13"/>
        <v/>
      </c>
      <c r="BI22" s="3" t="str">
        <f t="shared" si="14"/>
        <v/>
      </c>
      <c r="BJ22" s="3" t="str">
        <f t="shared" si="15"/>
        <v/>
      </c>
      <c r="BK22" s="3" t="str">
        <f t="shared" si="16"/>
        <v/>
      </c>
      <c r="BL22" s="3" t="str">
        <f t="shared" si="17"/>
        <v/>
      </c>
      <c r="BM22" s="3" t="str">
        <f t="shared" si="18"/>
        <v/>
      </c>
      <c r="BN22" s="3" t="str">
        <f t="shared" si="19"/>
        <v/>
      </c>
      <c r="BO22" s="3" t="str">
        <f t="shared" si="20"/>
        <v/>
      </c>
      <c r="BP22" s="3" t="str">
        <f t="shared" si="21"/>
        <v/>
      </c>
      <c r="BQ22" s="3" t="str">
        <f t="shared" si="22"/>
        <v/>
      </c>
      <c r="BR22" s="3" t="str">
        <f t="shared" si="23"/>
        <v/>
      </c>
      <c r="BS22" s="3" t="str">
        <f t="shared" si="24"/>
        <v/>
      </c>
      <c r="BT22" s="3" t="str">
        <f t="shared" si="25"/>
        <v/>
      </c>
      <c r="BU22" s="3" t="str">
        <f t="shared" si="26"/>
        <v/>
      </c>
      <c r="BV22" s="3" t="str">
        <f t="shared" si="27"/>
        <v/>
      </c>
      <c r="BW22" s="3"/>
      <c r="BX22" s="3"/>
    </row>
    <row r="23" spans="1:76" ht="15" customHeight="1" x14ac:dyDescent="0.15">
      <c r="A23" s="183"/>
      <c r="B23" s="200">
        <v>16</v>
      </c>
      <c r="C23" s="201" t="s">
        <v>512</v>
      </c>
      <c r="D23" s="202" t="s">
        <v>443</v>
      </c>
      <c r="E23" s="203" t="s">
        <v>513</v>
      </c>
      <c r="F23" s="204" t="s">
        <v>514</v>
      </c>
      <c r="G23" s="204" t="s">
        <v>437</v>
      </c>
      <c r="H23" s="205" t="s">
        <v>457</v>
      </c>
      <c r="I23" s="205" t="s">
        <v>439</v>
      </c>
      <c r="J23" s="206" t="s">
        <v>440</v>
      </c>
      <c r="K23" s="207">
        <v>46331</v>
      </c>
      <c r="L23" s="208" t="s">
        <v>441</v>
      </c>
      <c r="M23" s="209" t="s">
        <v>442</v>
      </c>
      <c r="N23" s="210" t="s">
        <v>442</v>
      </c>
      <c r="O23" s="211" t="s">
        <v>442</v>
      </c>
      <c r="P23" s="212" t="s">
        <v>442</v>
      </c>
      <c r="Q23" s="209" t="s">
        <v>442</v>
      </c>
      <c r="R23" s="210" t="s">
        <v>441</v>
      </c>
      <c r="S23" s="211" t="s">
        <v>442</v>
      </c>
      <c r="T23" s="211" t="s">
        <v>442</v>
      </c>
      <c r="U23" s="209" t="s">
        <v>441</v>
      </c>
      <c r="V23" s="210" t="s">
        <v>441</v>
      </c>
      <c r="W23" s="212" t="s">
        <v>441</v>
      </c>
      <c r="X23" s="210" t="s">
        <v>441</v>
      </c>
      <c r="Y23" s="209" t="s">
        <v>442</v>
      </c>
      <c r="Z23" s="210" t="s">
        <v>441</v>
      </c>
      <c r="AA23" s="211" t="s">
        <v>441</v>
      </c>
      <c r="AB23" s="211" t="s">
        <v>441</v>
      </c>
      <c r="AC23" s="209" t="s">
        <v>442</v>
      </c>
      <c r="AD23" s="213" t="s">
        <v>442</v>
      </c>
      <c r="AE23" s="211" t="s">
        <v>442</v>
      </c>
      <c r="AF23" s="212" t="s">
        <v>442</v>
      </c>
      <c r="AG23" s="210" t="s">
        <v>441</v>
      </c>
      <c r="AH23" s="209" t="s">
        <v>442</v>
      </c>
      <c r="AI23" s="213" t="s">
        <v>441</v>
      </c>
      <c r="AJ23" s="211" t="s">
        <v>441</v>
      </c>
      <c r="AK23" s="214" t="s">
        <v>442</v>
      </c>
      <c r="AL23" s="199">
        <v>1</v>
      </c>
      <c r="AM23" s="141">
        <v>13</v>
      </c>
      <c r="AN23" t="s">
        <v>500</v>
      </c>
      <c r="AV23" s="3" t="b">
        <v>0</v>
      </c>
      <c r="AW23" s="3" t="str">
        <f t="shared" si="2"/>
        <v/>
      </c>
      <c r="AX23" s="3" t="str">
        <f t="shared" si="3"/>
        <v/>
      </c>
      <c r="AY23" s="3" t="str">
        <f t="shared" si="4"/>
        <v/>
      </c>
      <c r="AZ23" s="3" t="str">
        <f t="shared" si="5"/>
        <v/>
      </c>
      <c r="BA23" s="3" t="str">
        <f t="shared" si="6"/>
        <v/>
      </c>
      <c r="BB23" s="3" t="str">
        <f t="shared" si="7"/>
        <v/>
      </c>
      <c r="BC23" s="3" t="str">
        <f t="shared" si="8"/>
        <v/>
      </c>
      <c r="BD23" s="3" t="str">
        <f t="shared" si="9"/>
        <v/>
      </c>
      <c r="BE23" s="3" t="str">
        <f t="shared" si="10"/>
        <v/>
      </c>
      <c r="BF23" s="3" t="str">
        <f t="shared" si="11"/>
        <v/>
      </c>
      <c r="BG23" s="3" t="str">
        <f t="shared" si="12"/>
        <v/>
      </c>
      <c r="BH23" s="3" t="str">
        <f t="shared" si="13"/>
        <v/>
      </c>
      <c r="BI23" s="3" t="str">
        <f t="shared" si="14"/>
        <v/>
      </c>
      <c r="BJ23" s="3" t="str">
        <f t="shared" si="15"/>
        <v/>
      </c>
      <c r="BK23" s="3" t="str">
        <f t="shared" si="16"/>
        <v/>
      </c>
      <c r="BL23" s="3" t="str">
        <f t="shared" si="17"/>
        <v/>
      </c>
      <c r="BM23" s="3" t="str">
        <f t="shared" si="18"/>
        <v/>
      </c>
      <c r="BN23" s="3" t="str">
        <f t="shared" si="19"/>
        <v/>
      </c>
      <c r="BO23" s="3" t="str">
        <f t="shared" si="20"/>
        <v/>
      </c>
      <c r="BP23" s="3" t="str">
        <f t="shared" si="21"/>
        <v/>
      </c>
      <c r="BQ23" s="3" t="str">
        <f t="shared" si="22"/>
        <v/>
      </c>
      <c r="BR23" s="3" t="str">
        <f t="shared" si="23"/>
        <v/>
      </c>
      <c r="BS23" s="3" t="str">
        <f t="shared" si="24"/>
        <v/>
      </c>
      <c r="BT23" s="3" t="str">
        <f t="shared" si="25"/>
        <v/>
      </c>
      <c r="BU23" s="3" t="str">
        <f t="shared" si="26"/>
        <v/>
      </c>
      <c r="BV23" s="3" t="str">
        <f t="shared" si="27"/>
        <v/>
      </c>
      <c r="BW23" s="3"/>
      <c r="BX23" s="3"/>
    </row>
    <row r="24" spans="1:76" ht="15" customHeight="1" x14ac:dyDescent="0.15">
      <c r="A24" s="183"/>
      <c r="B24" s="200">
        <v>17</v>
      </c>
      <c r="C24" s="201" t="s">
        <v>515</v>
      </c>
      <c r="D24" s="202" t="s">
        <v>516</v>
      </c>
      <c r="E24" s="203" t="s">
        <v>517</v>
      </c>
      <c r="F24" s="204" t="s">
        <v>518</v>
      </c>
      <c r="G24" s="204" t="s">
        <v>448</v>
      </c>
      <c r="H24" s="205" t="s">
        <v>457</v>
      </c>
      <c r="I24" s="205" t="s">
        <v>439</v>
      </c>
      <c r="J24" s="206" t="s">
        <v>519</v>
      </c>
      <c r="K24" s="207">
        <v>46283</v>
      </c>
      <c r="L24" s="208" t="s">
        <v>441</v>
      </c>
      <c r="M24" s="209" t="s">
        <v>442</v>
      </c>
      <c r="N24" s="210" t="s">
        <v>442</v>
      </c>
      <c r="O24" s="211" t="s">
        <v>442</v>
      </c>
      <c r="P24" s="212" t="s">
        <v>442</v>
      </c>
      <c r="Q24" s="209" t="s">
        <v>441</v>
      </c>
      <c r="R24" s="210" t="s">
        <v>441</v>
      </c>
      <c r="S24" s="211" t="s">
        <v>442</v>
      </c>
      <c r="T24" s="211" t="s">
        <v>442</v>
      </c>
      <c r="U24" s="209" t="s">
        <v>441</v>
      </c>
      <c r="V24" s="210" t="s">
        <v>441</v>
      </c>
      <c r="W24" s="212" t="s">
        <v>442</v>
      </c>
      <c r="X24" s="210" t="s">
        <v>441</v>
      </c>
      <c r="Y24" s="209" t="s">
        <v>441</v>
      </c>
      <c r="Z24" s="210" t="s">
        <v>441</v>
      </c>
      <c r="AA24" s="211" t="s">
        <v>441</v>
      </c>
      <c r="AB24" s="211" t="s">
        <v>441</v>
      </c>
      <c r="AC24" s="209" t="s">
        <v>441</v>
      </c>
      <c r="AD24" s="213" t="s">
        <v>442</v>
      </c>
      <c r="AE24" s="211" t="s">
        <v>442</v>
      </c>
      <c r="AF24" s="212" t="s">
        <v>442</v>
      </c>
      <c r="AG24" s="210" t="s">
        <v>442</v>
      </c>
      <c r="AH24" s="209" t="s">
        <v>442</v>
      </c>
      <c r="AI24" s="213" t="s">
        <v>441</v>
      </c>
      <c r="AJ24" s="211" t="s">
        <v>441</v>
      </c>
      <c r="AK24" s="214" t="s">
        <v>441</v>
      </c>
      <c r="AL24" s="199">
        <v>34</v>
      </c>
      <c r="AM24" s="141">
        <v>19</v>
      </c>
      <c r="AN24" t="s">
        <v>509</v>
      </c>
      <c r="AV24" s="3" t="b">
        <v>0</v>
      </c>
      <c r="AW24" s="3" t="str">
        <f t="shared" si="2"/>
        <v/>
      </c>
      <c r="AX24" s="3" t="str">
        <f t="shared" si="3"/>
        <v/>
      </c>
      <c r="AY24" s="3" t="str">
        <f t="shared" si="4"/>
        <v/>
      </c>
      <c r="AZ24" s="3" t="str">
        <f t="shared" si="5"/>
        <v/>
      </c>
      <c r="BA24" s="3" t="str">
        <f t="shared" si="6"/>
        <v/>
      </c>
      <c r="BB24" s="3" t="str">
        <f t="shared" si="7"/>
        <v/>
      </c>
      <c r="BC24" s="3" t="str">
        <f t="shared" si="8"/>
        <v/>
      </c>
      <c r="BD24" s="3" t="str">
        <f t="shared" si="9"/>
        <v/>
      </c>
      <c r="BE24" s="3" t="str">
        <f t="shared" si="10"/>
        <v/>
      </c>
      <c r="BF24" s="3" t="str">
        <f t="shared" si="11"/>
        <v/>
      </c>
      <c r="BG24" s="3" t="str">
        <f t="shared" si="12"/>
        <v/>
      </c>
      <c r="BH24" s="3" t="str">
        <f t="shared" si="13"/>
        <v/>
      </c>
      <c r="BI24" s="3" t="str">
        <f t="shared" si="14"/>
        <v/>
      </c>
      <c r="BJ24" s="3" t="str">
        <f t="shared" si="15"/>
        <v/>
      </c>
      <c r="BK24" s="3" t="str">
        <f t="shared" si="16"/>
        <v/>
      </c>
      <c r="BL24" s="3" t="str">
        <f t="shared" si="17"/>
        <v/>
      </c>
      <c r="BM24" s="3" t="str">
        <f t="shared" si="18"/>
        <v/>
      </c>
      <c r="BN24" s="3" t="str">
        <f t="shared" si="19"/>
        <v/>
      </c>
      <c r="BO24" s="3" t="str">
        <f t="shared" si="20"/>
        <v/>
      </c>
      <c r="BP24" s="3" t="str">
        <f t="shared" si="21"/>
        <v/>
      </c>
      <c r="BQ24" s="3" t="str">
        <f t="shared" si="22"/>
        <v/>
      </c>
      <c r="BR24" s="3" t="str">
        <f t="shared" si="23"/>
        <v/>
      </c>
      <c r="BS24" s="3" t="str">
        <f t="shared" si="24"/>
        <v/>
      </c>
      <c r="BT24" s="3" t="str">
        <f t="shared" si="25"/>
        <v/>
      </c>
      <c r="BU24" s="3" t="str">
        <f t="shared" si="26"/>
        <v/>
      </c>
      <c r="BV24" s="3" t="str">
        <f t="shared" si="27"/>
        <v/>
      </c>
      <c r="BW24" s="3"/>
      <c r="BX24" s="3"/>
    </row>
    <row r="25" spans="1:76" ht="15" customHeight="1" thickBot="1" x14ac:dyDescent="0.2">
      <c r="A25" s="183"/>
      <c r="B25" s="225">
        <v>18</v>
      </c>
      <c r="C25" s="226" t="s">
        <v>520</v>
      </c>
      <c r="D25" s="227" t="s">
        <v>521</v>
      </c>
      <c r="E25" s="228" t="s">
        <v>522</v>
      </c>
      <c r="F25" s="229" t="s">
        <v>523</v>
      </c>
      <c r="G25" s="229" t="s">
        <v>437</v>
      </c>
      <c r="H25" s="230" t="s">
        <v>438</v>
      </c>
      <c r="I25" s="230" t="s">
        <v>439</v>
      </c>
      <c r="J25" s="231" t="s">
        <v>440</v>
      </c>
      <c r="K25" s="232">
        <v>46304</v>
      </c>
      <c r="L25" s="233" t="s">
        <v>441</v>
      </c>
      <c r="M25" s="234" t="s">
        <v>442</v>
      </c>
      <c r="N25" s="235" t="s">
        <v>442</v>
      </c>
      <c r="O25" s="236" t="s">
        <v>442</v>
      </c>
      <c r="P25" s="237" t="s">
        <v>442</v>
      </c>
      <c r="Q25" s="234" t="s">
        <v>442</v>
      </c>
      <c r="R25" s="235" t="s">
        <v>441</v>
      </c>
      <c r="S25" s="236" t="s">
        <v>442</v>
      </c>
      <c r="T25" s="236" t="s">
        <v>442</v>
      </c>
      <c r="U25" s="234" t="s">
        <v>441</v>
      </c>
      <c r="V25" s="235" t="s">
        <v>441</v>
      </c>
      <c r="W25" s="237" t="s">
        <v>441</v>
      </c>
      <c r="X25" s="235" t="s">
        <v>441</v>
      </c>
      <c r="Y25" s="234" t="s">
        <v>441</v>
      </c>
      <c r="Z25" s="235" t="s">
        <v>441</v>
      </c>
      <c r="AA25" s="236" t="s">
        <v>441</v>
      </c>
      <c r="AB25" s="236" t="s">
        <v>441</v>
      </c>
      <c r="AC25" s="234" t="s">
        <v>441</v>
      </c>
      <c r="AD25" s="238" t="s">
        <v>442</v>
      </c>
      <c r="AE25" s="236" t="s">
        <v>442</v>
      </c>
      <c r="AF25" s="237" t="s">
        <v>442</v>
      </c>
      <c r="AG25" s="235" t="s">
        <v>442</v>
      </c>
      <c r="AH25" s="234" t="s">
        <v>442</v>
      </c>
      <c r="AI25" s="238" t="s">
        <v>441</v>
      </c>
      <c r="AJ25" s="236" t="s">
        <v>441</v>
      </c>
      <c r="AK25" s="239" t="s">
        <v>442</v>
      </c>
      <c r="AL25" s="199">
        <v>35</v>
      </c>
      <c r="AM25" s="141">
        <v>19</v>
      </c>
      <c r="AN25" t="s">
        <v>505</v>
      </c>
      <c r="AV25" s="3" t="b">
        <v>0</v>
      </c>
      <c r="AW25" s="3" t="str">
        <f t="shared" si="2"/>
        <v/>
      </c>
      <c r="AX25" s="3" t="str">
        <f t="shared" si="3"/>
        <v/>
      </c>
      <c r="AY25" s="3" t="str">
        <f t="shared" si="4"/>
        <v/>
      </c>
      <c r="AZ25" s="3" t="str">
        <f t="shared" si="5"/>
        <v/>
      </c>
      <c r="BA25" s="3" t="str">
        <f t="shared" si="6"/>
        <v/>
      </c>
      <c r="BB25" s="3" t="str">
        <f t="shared" si="7"/>
        <v/>
      </c>
      <c r="BC25" s="3" t="str">
        <f t="shared" si="8"/>
        <v/>
      </c>
      <c r="BD25" s="3" t="str">
        <f t="shared" si="9"/>
        <v/>
      </c>
      <c r="BE25" s="3" t="str">
        <f t="shared" si="10"/>
        <v/>
      </c>
      <c r="BF25" s="3" t="str">
        <f t="shared" si="11"/>
        <v/>
      </c>
      <c r="BG25" s="3" t="str">
        <f t="shared" si="12"/>
        <v/>
      </c>
      <c r="BH25" s="3" t="str">
        <f t="shared" si="13"/>
        <v/>
      </c>
      <c r="BI25" s="3" t="str">
        <f t="shared" si="14"/>
        <v/>
      </c>
      <c r="BJ25" s="3" t="str">
        <f t="shared" si="15"/>
        <v/>
      </c>
      <c r="BK25" s="3" t="str">
        <f t="shared" si="16"/>
        <v/>
      </c>
      <c r="BL25" s="3" t="str">
        <f t="shared" si="17"/>
        <v/>
      </c>
      <c r="BM25" s="3" t="str">
        <f t="shared" si="18"/>
        <v/>
      </c>
      <c r="BN25" s="3" t="str">
        <f t="shared" si="19"/>
        <v/>
      </c>
      <c r="BO25" s="3" t="str">
        <f t="shared" si="20"/>
        <v/>
      </c>
      <c r="BP25" s="3" t="str">
        <f t="shared" si="21"/>
        <v/>
      </c>
      <c r="BQ25" s="3" t="str">
        <f t="shared" si="22"/>
        <v/>
      </c>
      <c r="BR25" s="3" t="str">
        <f t="shared" si="23"/>
        <v/>
      </c>
      <c r="BS25" s="3" t="str">
        <f t="shared" si="24"/>
        <v/>
      </c>
      <c r="BT25" s="3" t="str">
        <f t="shared" si="25"/>
        <v/>
      </c>
      <c r="BU25" s="3" t="str">
        <f t="shared" si="26"/>
        <v/>
      </c>
      <c r="BV25" s="3" t="str">
        <f t="shared" si="27"/>
        <v/>
      </c>
      <c r="BW25" s="3"/>
      <c r="BX25" s="3"/>
    </row>
    <row r="26" spans="1:76" ht="15" customHeight="1" x14ac:dyDescent="0.15">
      <c r="A26" s="183"/>
      <c r="B26" s="240">
        <v>19</v>
      </c>
      <c r="C26" s="241" t="s">
        <v>524</v>
      </c>
      <c r="D26" s="242" t="s">
        <v>474</v>
      </c>
      <c r="E26" s="243" t="s">
        <v>525</v>
      </c>
      <c r="F26" s="244" t="s">
        <v>526</v>
      </c>
      <c r="G26" s="244" t="s">
        <v>448</v>
      </c>
      <c r="H26" s="245" t="s">
        <v>527</v>
      </c>
      <c r="I26" s="245" t="s">
        <v>439</v>
      </c>
      <c r="J26" s="246" t="s">
        <v>528</v>
      </c>
      <c r="K26" s="247">
        <v>46157</v>
      </c>
      <c r="L26" s="248" t="s">
        <v>441</v>
      </c>
      <c r="M26" s="249" t="s">
        <v>442</v>
      </c>
      <c r="N26" s="250" t="s">
        <v>441</v>
      </c>
      <c r="O26" s="251" t="s">
        <v>441</v>
      </c>
      <c r="P26" s="252" t="s">
        <v>441</v>
      </c>
      <c r="Q26" s="249" t="s">
        <v>441</v>
      </c>
      <c r="R26" s="250" t="s">
        <v>442</v>
      </c>
      <c r="S26" s="251" t="s">
        <v>442</v>
      </c>
      <c r="T26" s="251" t="s">
        <v>442</v>
      </c>
      <c r="U26" s="249" t="s">
        <v>441</v>
      </c>
      <c r="V26" s="194" t="s">
        <v>441</v>
      </c>
      <c r="W26" s="196" t="s">
        <v>441</v>
      </c>
      <c r="X26" s="194" t="s">
        <v>441</v>
      </c>
      <c r="Y26" s="193" t="s">
        <v>441</v>
      </c>
      <c r="Z26" s="194" t="s">
        <v>441</v>
      </c>
      <c r="AA26" s="195" t="s">
        <v>441</v>
      </c>
      <c r="AB26" s="195" t="s">
        <v>442</v>
      </c>
      <c r="AC26" s="193" t="s">
        <v>441</v>
      </c>
      <c r="AD26" s="197" t="s">
        <v>441</v>
      </c>
      <c r="AE26" s="195" t="s">
        <v>441</v>
      </c>
      <c r="AF26" s="196" t="s">
        <v>441</v>
      </c>
      <c r="AG26" s="194" t="s">
        <v>442</v>
      </c>
      <c r="AH26" s="193" t="s">
        <v>442</v>
      </c>
      <c r="AI26" s="197" t="s">
        <v>441</v>
      </c>
      <c r="AJ26" s="195" t="s">
        <v>441</v>
      </c>
      <c r="AK26" s="198" t="s">
        <v>441</v>
      </c>
      <c r="AL26" s="199">
        <v>0</v>
      </c>
      <c r="AM26" s="141">
        <v>17</v>
      </c>
      <c r="AN26" t="s">
        <v>482</v>
      </c>
      <c r="AV26" s="3" t="b">
        <v>0</v>
      </c>
      <c r="AW26" s="3" t="str">
        <f t="shared" si="2"/>
        <v/>
      </c>
      <c r="AX26" s="3" t="str">
        <f t="shared" si="3"/>
        <v/>
      </c>
      <c r="AY26" s="3" t="str">
        <f t="shared" si="4"/>
        <v/>
      </c>
      <c r="AZ26" s="3" t="str">
        <f t="shared" si="5"/>
        <v/>
      </c>
      <c r="BA26" s="3" t="str">
        <f t="shared" si="6"/>
        <v/>
      </c>
      <c r="BB26" s="3" t="str">
        <f t="shared" si="7"/>
        <v/>
      </c>
      <c r="BC26" s="3" t="str">
        <f t="shared" si="8"/>
        <v/>
      </c>
      <c r="BD26" s="3" t="str">
        <f t="shared" si="9"/>
        <v/>
      </c>
      <c r="BE26" s="3" t="str">
        <f t="shared" si="10"/>
        <v/>
      </c>
      <c r="BF26" s="3" t="str">
        <f t="shared" si="11"/>
        <v/>
      </c>
      <c r="BG26" s="3" t="str">
        <f t="shared" si="12"/>
        <v/>
      </c>
      <c r="BH26" s="3" t="str">
        <f t="shared" si="13"/>
        <v/>
      </c>
      <c r="BI26" s="3" t="str">
        <f t="shared" si="14"/>
        <v/>
      </c>
      <c r="BJ26" s="3" t="str">
        <f t="shared" si="15"/>
        <v/>
      </c>
      <c r="BK26" s="3" t="str">
        <f t="shared" si="16"/>
        <v/>
      </c>
      <c r="BL26" s="3" t="str">
        <f t="shared" si="17"/>
        <v/>
      </c>
      <c r="BM26" s="3" t="str">
        <f t="shared" si="18"/>
        <v/>
      </c>
      <c r="BN26" s="3" t="str">
        <f t="shared" si="19"/>
        <v/>
      </c>
      <c r="BO26" s="3" t="str">
        <f t="shared" si="20"/>
        <v/>
      </c>
      <c r="BP26" s="3" t="str">
        <f t="shared" si="21"/>
        <v/>
      </c>
      <c r="BQ26" s="3" t="str">
        <f t="shared" si="22"/>
        <v/>
      </c>
      <c r="BR26" s="3" t="str">
        <f t="shared" si="23"/>
        <v/>
      </c>
      <c r="BS26" s="3" t="str">
        <f t="shared" si="24"/>
        <v/>
      </c>
      <c r="BT26" s="3" t="str">
        <f t="shared" si="25"/>
        <v/>
      </c>
      <c r="BU26" s="3" t="str">
        <f t="shared" si="26"/>
        <v/>
      </c>
      <c r="BV26" s="3" t="str">
        <f t="shared" si="27"/>
        <v/>
      </c>
      <c r="BW26" s="3"/>
      <c r="BX26" s="3"/>
    </row>
    <row r="27" spans="1:76" ht="15" customHeight="1" x14ac:dyDescent="0.15">
      <c r="A27" s="183"/>
      <c r="B27" s="200">
        <v>20</v>
      </c>
      <c r="C27" s="201" t="s">
        <v>524</v>
      </c>
      <c r="D27" s="202" t="s">
        <v>449</v>
      </c>
      <c r="E27" s="203" t="s">
        <v>529</v>
      </c>
      <c r="F27" s="204" t="s">
        <v>530</v>
      </c>
      <c r="G27" s="204" t="s">
        <v>448</v>
      </c>
      <c r="H27" s="205" t="s">
        <v>527</v>
      </c>
      <c r="I27" s="205" t="s">
        <v>486</v>
      </c>
      <c r="J27" s="206" t="s">
        <v>528</v>
      </c>
      <c r="K27" s="207">
        <v>46178</v>
      </c>
      <c r="L27" s="208" t="s">
        <v>441</v>
      </c>
      <c r="M27" s="209" t="s">
        <v>442</v>
      </c>
      <c r="N27" s="210" t="s">
        <v>442</v>
      </c>
      <c r="O27" s="211" t="s">
        <v>442</v>
      </c>
      <c r="P27" s="212" t="s">
        <v>442</v>
      </c>
      <c r="Q27" s="209" t="s">
        <v>442</v>
      </c>
      <c r="R27" s="210" t="s">
        <v>442</v>
      </c>
      <c r="S27" s="211" t="s">
        <v>442</v>
      </c>
      <c r="T27" s="211" t="s">
        <v>442</v>
      </c>
      <c r="U27" s="209" t="s">
        <v>441</v>
      </c>
      <c r="V27" s="210" t="s">
        <v>442</v>
      </c>
      <c r="W27" s="212" t="s">
        <v>441</v>
      </c>
      <c r="X27" s="210" t="s">
        <v>441</v>
      </c>
      <c r="Y27" s="209" t="s">
        <v>442</v>
      </c>
      <c r="Z27" s="210" t="s">
        <v>441</v>
      </c>
      <c r="AA27" s="211" t="s">
        <v>441</v>
      </c>
      <c r="AB27" s="211" t="s">
        <v>442</v>
      </c>
      <c r="AC27" s="209" t="s">
        <v>441</v>
      </c>
      <c r="AD27" s="213" t="s">
        <v>442</v>
      </c>
      <c r="AE27" s="211" t="s">
        <v>442</v>
      </c>
      <c r="AF27" s="212" t="s">
        <v>441</v>
      </c>
      <c r="AG27" s="210" t="s">
        <v>441</v>
      </c>
      <c r="AH27" s="209" t="s">
        <v>441</v>
      </c>
      <c r="AI27" s="213" t="s">
        <v>441</v>
      </c>
      <c r="AJ27" s="211" t="s">
        <v>441</v>
      </c>
      <c r="AK27" s="214" t="s">
        <v>442</v>
      </c>
      <c r="AL27" s="199">
        <v>2</v>
      </c>
      <c r="AM27" s="141">
        <v>14</v>
      </c>
      <c r="AN27" t="s">
        <v>531</v>
      </c>
      <c r="AV27" s="3" t="b">
        <v>0</v>
      </c>
      <c r="AW27" s="3" t="str">
        <f t="shared" si="2"/>
        <v/>
      </c>
      <c r="AX27" s="3" t="str">
        <f t="shared" si="3"/>
        <v/>
      </c>
      <c r="AY27" s="3" t="str">
        <f t="shared" si="4"/>
        <v/>
      </c>
      <c r="AZ27" s="3" t="str">
        <f t="shared" si="5"/>
        <v/>
      </c>
      <c r="BA27" s="3" t="str">
        <f t="shared" si="6"/>
        <v/>
      </c>
      <c r="BB27" s="3" t="str">
        <f t="shared" si="7"/>
        <v/>
      </c>
      <c r="BC27" s="3" t="str">
        <f t="shared" si="8"/>
        <v/>
      </c>
      <c r="BD27" s="3" t="str">
        <f t="shared" si="9"/>
        <v/>
      </c>
      <c r="BE27" s="3" t="str">
        <f t="shared" si="10"/>
        <v/>
      </c>
      <c r="BF27" s="3" t="str">
        <f t="shared" si="11"/>
        <v/>
      </c>
      <c r="BG27" s="3" t="str">
        <f t="shared" si="12"/>
        <v/>
      </c>
      <c r="BH27" s="3" t="str">
        <f t="shared" si="13"/>
        <v/>
      </c>
      <c r="BI27" s="3" t="str">
        <f t="shared" si="14"/>
        <v/>
      </c>
      <c r="BJ27" s="3" t="str">
        <f t="shared" si="15"/>
        <v/>
      </c>
      <c r="BK27" s="3" t="str">
        <f t="shared" si="16"/>
        <v/>
      </c>
      <c r="BL27" s="3" t="str">
        <f t="shared" si="17"/>
        <v/>
      </c>
      <c r="BM27" s="3" t="str">
        <f t="shared" si="18"/>
        <v/>
      </c>
      <c r="BN27" s="3" t="str">
        <f t="shared" si="19"/>
        <v/>
      </c>
      <c r="BO27" s="3" t="str">
        <f t="shared" si="20"/>
        <v/>
      </c>
      <c r="BP27" s="3" t="str">
        <f t="shared" si="21"/>
        <v/>
      </c>
      <c r="BQ27" s="3" t="str">
        <f t="shared" si="22"/>
        <v/>
      </c>
      <c r="BR27" s="3" t="str">
        <f t="shared" si="23"/>
        <v/>
      </c>
      <c r="BS27" s="3" t="str">
        <f t="shared" si="24"/>
        <v/>
      </c>
      <c r="BT27" s="3" t="str">
        <f t="shared" si="25"/>
        <v/>
      </c>
      <c r="BU27" s="3" t="str">
        <f t="shared" si="26"/>
        <v/>
      </c>
      <c r="BV27" s="3" t="str">
        <f t="shared" si="27"/>
        <v/>
      </c>
      <c r="BW27" s="3"/>
      <c r="BX27" s="3"/>
    </row>
    <row r="28" spans="1:76" ht="15" customHeight="1" x14ac:dyDescent="0.15">
      <c r="A28" s="183"/>
      <c r="B28" s="200">
        <v>21</v>
      </c>
      <c r="C28" s="201" t="s">
        <v>524</v>
      </c>
      <c r="D28" s="202" t="s">
        <v>478</v>
      </c>
      <c r="E28" s="203" t="s">
        <v>532</v>
      </c>
      <c r="F28" s="204" t="s">
        <v>533</v>
      </c>
      <c r="G28" s="204" t="s">
        <v>534</v>
      </c>
      <c r="H28" s="205" t="s">
        <v>457</v>
      </c>
      <c r="I28" s="205" t="s">
        <v>486</v>
      </c>
      <c r="J28" s="206" t="s">
        <v>528</v>
      </c>
      <c r="K28" s="207">
        <v>46300</v>
      </c>
      <c r="L28" s="208" t="s">
        <v>441</v>
      </c>
      <c r="M28" s="209" t="s">
        <v>442</v>
      </c>
      <c r="N28" s="210" t="s">
        <v>442</v>
      </c>
      <c r="O28" s="211" t="s">
        <v>442</v>
      </c>
      <c r="P28" s="212" t="s">
        <v>442</v>
      </c>
      <c r="Q28" s="209" t="s">
        <v>442</v>
      </c>
      <c r="R28" s="210" t="s">
        <v>441</v>
      </c>
      <c r="S28" s="211" t="s">
        <v>442</v>
      </c>
      <c r="T28" s="211" t="s">
        <v>441</v>
      </c>
      <c r="U28" s="209" t="s">
        <v>441</v>
      </c>
      <c r="V28" s="210" t="s">
        <v>441</v>
      </c>
      <c r="W28" s="212" t="s">
        <v>441</v>
      </c>
      <c r="X28" s="210" t="s">
        <v>441</v>
      </c>
      <c r="Y28" s="209" t="s">
        <v>441</v>
      </c>
      <c r="Z28" s="210" t="s">
        <v>441</v>
      </c>
      <c r="AA28" s="211" t="s">
        <v>441</v>
      </c>
      <c r="AB28" s="211" t="s">
        <v>442</v>
      </c>
      <c r="AC28" s="209" t="s">
        <v>441</v>
      </c>
      <c r="AD28" s="213" t="s">
        <v>441</v>
      </c>
      <c r="AE28" s="211" t="s">
        <v>441</v>
      </c>
      <c r="AF28" s="212" t="s">
        <v>441</v>
      </c>
      <c r="AG28" s="210" t="s">
        <v>441</v>
      </c>
      <c r="AH28" s="209" t="s">
        <v>442</v>
      </c>
      <c r="AI28" s="213" t="s">
        <v>441</v>
      </c>
      <c r="AJ28" s="211" t="s">
        <v>441</v>
      </c>
      <c r="AK28" s="214" t="s">
        <v>441</v>
      </c>
      <c r="AL28" s="199">
        <v>111</v>
      </c>
      <c r="AM28" s="141">
        <v>3</v>
      </c>
      <c r="AN28" t="s">
        <v>494</v>
      </c>
      <c r="AV28" s="3" t="b">
        <v>0</v>
      </c>
      <c r="AW28" s="3" t="str">
        <f t="shared" si="2"/>
        <v/>
      </c>
      <c r="AX28" s="3" t="str">
        <f t="shared" si="3"/>
        <v/>
      </c>
      <c r="AY28" s="3" t="str">
        <f t="shared" si="4"/>
        <v/>
      </c>
      <c r="AZ28" s="3" t="str">
        <f t="shared" si="5"/>
        <v/>
      </c>
      <c r="BA28" s="3" t="str">
        <f t="shared" si="6"/>
        <v/>
      </c>
      <c r="BB28" s="3" t="str">
        <f t="shared" si="7"/>
        <v/>
      </c>
      <c r="BC28" s="3" t="str">
        <f t="shared" si="8"/>
        <v/>
      </c>
      <c r="BD28" s="3" t="str">
        <f t="shared" si="9"/>
        <v/>
      </c>
      <c r="BE28" s="3" t="str">
        <f t="shared" si="10"/>
        <v/>
      </c>
      <c r="BF28" s="3" t="str">
        <f t="shared" si="11"/>
        <v/>
      </c>
      <c r="BG28" s="3" t="str">
        <f t="shared" si="12"/>
        <v/>
      </c>
      <c r="BH28" s="3" t="str">
        <f t="shared" si="13"/>
        <v/>
      </c>
      <c r="BI28" s="3" t="str">
        <f t="shared" si="14"/>
        <v/>
      </c>
      <c r="BJ28" s="3" t="str">
        <f t="shared" si="15"/>
        <v/>
      </c>
      <c r="BK28" s="3" t="str">
        <f t="shared" si="16"/>
        <v/>
      </c>
      <c r="BL28" s="3" t="str">
        <f t="shared" si="17"/>
        <v/>
      </c>
      <c r="BM28" s="3" t="str">
        <f t="shared" si="18"/>
        <v/>
      </c>
      <c r="BN28" s="3" t="str">
        <f t="shared" si="19"/>
        <v/>
      </c>
      <c r="BO28" s="3" t="str">
        <f t="shared" si="20"/>
        <v/>
      </c>
      <c r="BP28" s="3" t="str">
        <f t="shared" si="21"/>
        <v/>
      </c>
      <c r="BQ28" s="3" t="str">
        <f t="shared" si="22"/>
        <v/>
      </c>
      <c r="BR28" s="3" t="str">
        <f t="shared" si="23"/>
        <v/>
      </c>
      <c r="BS28" s="3" t="str">
        <f t="shared" si="24"/>
        <v/>
      </c>
      <c r="BT28" s="3" t="str">
        <f t="shared" si="25"/>
        <v/>
      </c>
      <c r="BU28" s="3" t="str">
        <f t="shared" si="26"/>
        <v/>
      </c>
      <c r="BV28" s="3" t="str">
        <f t="shared" si="27"/>
        <v/>
      </c>
      <c r="BW28" s="3"/>
      <c r="BX28" s="3"/>
    </row>
    <row r="29" spans="1:76" ht="15" customHeight="1" thickBot="1" x14ac:dyDescent="0.2">
      <c r="A29" s="183"/>
      <c r="B29" s="225">
        <v>22</v>
      </c>
      <c r="C29" s="226" t="s">
        <v>524</v>
      </c>
      <c r="D29" s="227" t="s">
        <v>490</v>
      </c>
      <c r="E29" s="228" t="s">
        <v>535</v>
      </c>
      <c r="F29" s="229" t="s">
        <v>536</v>
      </c>
      <c r="G29" s="229" t="s">
        <v>448</v>
      </c>
      <c r="H29" s="253" t="s">
        <v>438</v>
      </c>
      <c r="I29" s="253" t="s">
        <v>439</v>
      </c>
      <c r="J29" s="231" t="s">
        <v>528</v>
      </c>
      <c r="K29" s="232">
        <v>46324</v>
      </c>
      <c r="L29" s="233" t="s">
        <v>441</v>
      </c>
      <c r="M29" s="234" t="s">
        <v>442</v>
      </c>
      <c r="N29" s="235" t="s">
        <v>442</v>
      </c>
      <c r="O29" s="236" t="s">
        <v>442</v>
      </c>
      <c r="P29" s="237" t="s">
        <v>442</v>
      </c>
      <c r="Q29" s="234" t="s">
        <v>442</v>
      </c>
      <c r="R29" s="235" t="s">
        <v>442</v>
      </c>
      <c r="S29" s="236" t="s">
        <v>442</v>
      </c>
      <c r="T29" s="236" t="s">
        <v>442</v>
      </c>
      <c r="U29" s="234" t="s">
        <v>442</v>
      </c>
      <c r="V29" s="235" t="s">
        <v>441</v>
      </c>
      <c r="W29" s="237" t="s">
        <v>441</v>
      </c>
      <c r="X29" s="235" t="s">
        <v>441</v>
      </c>
      <c r="Y29" s="234" t="s">
        <v>441</v>
      </c>
      <c r="Z29" s="235" t="s">
        <v>441</v>
      </c>
      <c r="AA29" s="236" t="s">
        <v>441</v>
      </c>
      <c r="AB29" s="236" t="s">
        <v>442</v>
      </c>
      <c r="AC29" s="234" t="s">
        <v>441</v>
      </c>
      <c r="AD29" s="238" t="s">
        <v>441</v>
      </c>
      <c r="AE29" s="236" t="s">
        <v>441</v>
      </c>
      <c r="AF29" s="237" t="s">
        <v>441</v>
      </c>
      <c r="AG29" s="235" t="s">
        <v>442</v>
      </c>
      <c r="AH29" s="234" t="s">
        <v>442</v>
      </c>
      <c r="AI29" s="238" t="s">
        <v>442</v>
      </c>
      <c r="AJ29" s="236" t="s">
        <v>441</v>
      </c>
      <c r="AK29" s="239" t="s">
        <v>441</v>
      </c>
      <c r="AL29" s="199">
        <v>27</v>
      </c>
      <c r="AM29" s="141">
        <v>17</v>
      </c>
      <c r="AN29" t="s">
        <v>478</v>
      </c>
      <c r="AV29" s="3" t="b">
        <v>0</v>
      </c>
      <c r="AW29" s="3" t="str">
        <f t="shared" si="2"/>
        <v/>
      </c>
      <c r="AX29" s="3" t="str">
        <f t="shared" si="3"/>
        <v/>
      </c>
      <c r="AY29" s="3" t="str">
        <f t="shared" si="4"/>
        <v/>
      </c>
      <c r="AZ29" s="3" t="str">
        <f t="shared" si="5"/>
        <v/>
      </c>
      <c r="BA29" s="3" t="str">
        <f t="shared" si="6"/>
        <v/>
      </c>
      <c r="BB29" s="3" t="str">
        <f t="shared" si="7"/>
        <v/>
      </c>
      <c r="BC29" s="3" t="str">
        <f t="shared" si="8"/>
        <v/>
      </c>
      <c r="BD29" s="3" t="str">
        <f t="shared" si="9"/>
        <v/>
      </c>
      <c r="BE29" s="3" t="str">
        <f t="shared" si="10"/>
        <v/>
      </c>
      <c r="BF29" s="3" t="str">
        <f t="shared" si="11"/>
        <v/>
      </c>
      <c r="BG29" s="3" t="str">
        <f t="shared" si="12"/>
        <v/>
      </c>
      <c r="BH29" s="3" t="str">
        <f t="shared" si="13"/>
        <v/>
      </c>
      <c r="BI29" s="3" t="str">
        <f t="shared" si="14"/>
        <v/>
      </c>
      <c r="BJ29" s="3" t="str">
        <f t="shared" si="15"/>
        <v/>
      </c>
      <c r="BK29" s="3" t="str">
        <f t="shared" si="16"/>
        <v/>
      </c>
      <c r="BL29" s="3" t="str">
        <f t="shared" si="17"/>
        <v/>
      </c>
      <c r="BM29" s="3" t="str">
        <f t="shared" si="18"/>
        <v/>
      </c>
      <c r="BN29" s="3" t="str">
        <f t="shared" si="19"/>
        <v/>
      </c>
      <c r="BO29" s="3" t="str">
        <f t="shared" si="20"/>
        <v/>
      </c>
      <c r="BP29" s="3" t="str">
        <f t="shared" si="21"/>
        <v/>
      </c>
      <c r="BQ29" s="3" t="str">
        <f t="shared" si="22"/>
        <v/>
      </c>
      <c r="BR29" s="3" t="str">
        <f t="shared" si="23"/>
        <v/>
      </c>
      <c r="BS29" s="3" t="str">
        <f t="shared" si="24"/>
        <v/>
      </c>
      <c r="BT29" s="3" t="str">
        <f t="shared" si="25"/>
        <v/>
      </c>
      <c r="BU29" s="3" t="str">
        <f t="shared" si="26"/>
        <v/>
      </c>
      <c r="BV29" s="3" t="str">
        <f t="shared" si="27"/>
        <v/>
      </c>
      <c r="BW29" s="3"/>
      <c r="BX29" s="3"/>
    </row>
    <row r="30" spans="1:76" ht="15" customHeight="1" x14ac:dyDescent="0.15">
      <c r="A30" s="183"/>
      <c r="B30" s="240">
        <v>23</v>
      </c>
      <c r="C30" s="241" t="s">
        <v>537</v>
      </c>
      <c r="D30" s="242" t="s">
        <v>507</v>
      </c>
      <c r="E30" s="243" t="s">
        <v>538</v>
      </c>
      <c r="F30" s="244">
        <v>0</v>
      </c>
      <c r="G30" s="244">
        <v>0</v>
      </c>
      <c r="H30" s="245" t="s">
        <v>457</v>
      </c>
      <c r="I30" s="245" t="s">
        <v>439</v>
      </c>
      <c r="J30" s="246" t="s">
        <v>519</v>
      </c>
      <c r="K30" s="247">
        <v>46156</v>
      </c>
      <c r="L30" s="248" t="s">
        <v>441</v>
      </c>
      <c r="M30" s="249" t="s">
        <v>442</v>
      </c>
      <c r="N30" s="250" t="s">
        <v>442</v>
      </c>
      <c r="O30" s="251" t="s">
        <v>442</v>
      </c>
      <c r="P30" s="252" t="s">
        <v>442</v>
      </c>
      <c r="Q30" s="249" t="s">
        <v>442</v>
      </c>
      <c r="R30" s="250" t="s">
        <v>442</v>
      </c>
      <c r="S30" s="251" t="s">
        <v>442</v>
      </c>
      <c r="T30" s="251" t="s">
        <v>442</v>
      </c>
      <c r="U30" s="249" t="s">
        <v>442</v>
      </c>
      <c r="V30" s="194" t="s">
        <v>442</v>
      </c>
      <c r="W30" s="196" t="s">
        <v>442</v>
      </c>
      <c r="X30" s="194" t="s">
        <v>441</v>
      </c>
      <c r="Y30" s="193" t="s">
        <v>441</v>
      </c>
      <c r="Z30" s="194" t="s">
        <v>441</v>
      </c>
      <c r="AA30" s="195" t="s">
        <v>441</v>
      </c>
      <c r="AB30" s="195" t="s">
        <v>442</v>
      </c>
      <c r="AC30" s="193" t="s">
        <v>441</v>
      </c>
      <c r="AD30" s="197" t="s">
        <v>441</v>
      </c>
      <c r="AE30" s="195" t="s">
        <v>442</v>
      </c>
      <c r="AF30" s="196" t="s">
        <v>441</v>
      </c>
      <c r="AG30" s="194" t="s">
        <v>441</v>
      </c>
      <c r="AH30" s="193" t="s">
        <v>442</v>
      </c>
      <c r="AI30" s="197" t="s">
        <v>441</v>
      </c>
      <c r="AJ30" s="195" t="s">
        <v>442</v>
      </c>
      <c r="AK30" s="198" t="s">
        <v>441</v>
      </c>
      <c r="AL30" s="199">
        <v>0</v>
      </c>
      <c r="AM30" s="141">
        <v>18</v>
      </c>
      <c r="AN30" t="s">
        <v>518</v>
      </c>
      <c r="AV30" s="3" t="b">
        <v>0</v>
      </c>
      <c r="AW30" s="3" t="str">
        <f t="shared" si="2"/>
        <v/>
      </c>
      <c r="AX30" s="3" t="str">
        <f t="shared" si="3"/>
        <v/>
      </c>
      <c r="AY30" s="3" t="str">
        <f t="shared" si="4"/>
        <v/>
      </c>
      <c r="AZ30" s="3" t="str">
        <f t="shared" si="5"/>
        <v/>
      </c>
      <c r="BA30" s="3" t="str">
        <f t="shared" si="6"/>
        <v/>
      </c>
      <c r="BB30" s="3" t="str">
        <f t="shared" si="7"/>
        <v/>
      </c>
      <c r="BC30" s="3" t="str">
        <f t="shared" si="8"/>
        <v/>
      </c>
      <c r="BD30" s="3" t="str">
        <f t="shared" si="9"/>
        <v/>
      </c>
      <c r="BE30" s="3" t="str">
        <f t="shared" si="10"/>
        <v/>
      </c>
      <c r="BF30" s="3" t="str">
        <f t="shared" si="11"/>
        <v/>
      </c>
      <c r="BG30" s="3" t="str">
        <f t="shared" si="12"/>
        <v/>
      </c>
      <c r="BH30" s="3" t="str">
        <f t="shared" si="13"/>
        <v/>
      </c>
      <c r="BI30" s="3" t="str">
        <f t="shared" si="14"/>
        <v/>
      </c>
      <c r="BJ30" s="3" t="str">
        <f t="shared" si="15"/>
        <v/>
      </c>
      <c r="BK30" s="3" t="str">
        <f t="shared" si="16"/>
        <v/>
      </c>
      <c r="BL30" s="3" t="str">
        <f t="shared" si="17"/>
        <v/>
      </c>
      <c r="BM30" s="3" t="str">
        <f t="shared" si="18"/>
        <v/>
      </c>
      <c r="BN30" s="3" t="str">
        <f t="shared" si="19"/>
        <v/>
      </c>
      <c r="BO30" s="3" t="str">
        <f t="shared" si="20"/>
        <v/>
      </c>
      <c r="BP30" s="3" t="str">
        <f t="shared" si="21"/>
        <v/>
      </c>
      <c r="BQ30" s="3" t="str">
        <f t="shared" si="22"/>
        <v/>
      </c>
      <c r="BR30" s="3" t="str">
        <f t="shared" si="23"/>
        <v/>
      </c>
      <c r="BS30" s="3" t="str">
        <f t="shared" si="24"/>
        <v/>
      </c>
      <c r="BT30" s="3" t="str">
        <f t="shared" si="25"/>
        <v/>
      </c>
      <c r="BU30" s="3" t="str">
        <f t="shared" si="26"/>
        <v/>
      </c>
      <c r="BV30" s="3" t="str">
        <f t="shared" si="27"/>
        <v/>
      </c>
      <c r="BW30" s="3"/>
      <c r="BX30" s="3"/>
    </row>
    <row r="31" spans="1:76" ht="15" customHeight="1" x14ac:dyDescent="0.15">
      <c r="A31" s="183"/>
      <c r="B31" s="200">
        <v>24</v>
      </c>
      <c r="C31" s="201" t="s">
        <v>537</v>
      </c>
      <c r="D31" s="202" t="s">
        <v>494</v>
      </c>
      <c r="E31" s="203" t="s">
        <v>539</v>
      </c>
      <c r="F31" s="204">
        <v>0</v>
      </c>
      <c r="G31" s="204">
        <v>0</v>
      </c>
      <c r="H31" s="205" t="s">
        <v>457</v>
      </c>
      <c r="I31" s="205" t="s">
        <v>439</v>
      </c>
      <c r="J31" s="206" t="s">
        <v>519</v>
      </c>
      <c r="K31" s="207">
        <v>46185</v>
      </c>
      <c r="L31" s="208" t="s">
        <v>441</v>
      </c>
      <c r="M31" s="209" t="s">
        <v>442</v>
      </c>
      <c r="N31" s="210" t="s">
        <v>442</v>
      </c>
      <c r="O31" s="211" t="s">
        <v>442</v>
      </c>
      <c r="P31" s="212" t="s">
        <v>442</v>
      </c>
      <c r="Q31" s="209" t="s">
        <v>442</v>
      </c>
      <c r="R31" s="210" t="s">
        <v>442</v>
      </c>
      <c r="S31" s="211" t="s">
        <v>442</v>
      </c>
      <c r="T31" s="211" t="s">
        <v>442</v>
      </c>
      <c r="U31" s="209" t="s">
        <v>442</v>
      </c>
      <c r="V31" s="210" t="s">
        <v>442</v>
      </c>
      <c r="W31" s="212" t="s">
        <v>442</v>
      </c>
      <c r="X31" s="210" t="s">
        <v>441</v>
      </c>
      <c r="Y31" s="209" t="s">
        <v>441</v>
      </c>
      <c r="Z31" s="210" t="s">
        <v>441</v>
      </c>
      <c r="AA31" s="211" t="s">
        <v>441</v>
      </c>
      <c r="AB31" s="211" t="s">
        <v>441</v>
      </c>
      <c r="AC31" s="209" t="s">
        <v>441</v>
      </c>
      <c r="AD31" s="213" t="s">
        <v>441</v>
      </c>
      <c r="AE31" s="211" t="s">
        <v>441</v>
      </c>
      <c r="AF31" s="212" t="s">
        <v>441</v>
      </c>
      <c r="AG31" s="210" t="s">
        <v>441</v>
      </c>
      <c r="AH31" s="209" t="s">
        <v>442</v>
      </c>
      <c r="AI31" s="213" t="s">
        <v>441</v>
      </c>
      <c r="AJ31" s="211" t="s">
        <v>441</v>
      </c>
      <c r="AK31" s="214" t="s">
        <v>441</v>
      </c>
      <c r="AL31" s="199">
        <v>0</v>
      </c>
      <c r="AM31" s="141">
        <v>3</v>
      </c>
      <c r="AN31" t="s">
        <v>502</v>
      </c>
      <c r="AV31" s="3" t="b">
        <v>0</v>
      </c>
      <c r="AW31" s="3" t="str">
        <f t="shared" si="2"/>
        <v/>
      </c>
      <c r="AX31" s="3" t="str">
        <f t="shared" si="3"/>
        <v/>
      </c>
      <c r="AY31" s="3" t="str">
        <f t="shared" si="4"/>
        <v/>
      </c>
      <c r="AZ31" s="3" t="str">
        <f t="shared" si="5"/>
        <v/>
      </c>
      <c r="BA31" s="3" t="str">
        <f t="shared" si="6"/>
        <v/>
      </c>
      <c r="BB31" s="3" t="str">
        <f t="shared" si="7"/>
        <v/>
      </c>
      <c r="BC31" s="3" t="str">
        <f t="shared" si="8"/>
        <v/>
      </c>
      <c r="BD31" s="3" t="str">
        <f t="shared" si="9"/>
        <v/>
      </c>
      <c r="BE31" s="3" t="str">
        <f t="shared" si="10"/>
        <v/>
      </c>
      <c r="BF31" s="3" t="str">
        <f t="shared" si="11"/>
        <v/>
      </c>
      <c r="BG31" s="3" t="str">
        <f t="shared" si="12"/>
        <v/>
      </c>
      <c r="BH31" s="3" t="str">
        <f t="shared" si="13"/>
        <v/>
      </c>
      <c r="BI31" s="3" t="str">
        <f t="shared" si="14"/>
        <v/>
      </c>
      <c r="BJ31" s="3" t="str">
        <f t="shared" si="15"/>
        <v/>
      </c>
      <c r="BK31" s="3" t="str">
        <f t="shared" si="16"/>
        <v/>
      </c>
      <c r="BL31" s="3" t="str">
        <f t="shared" si="17"/>
        <v/>
      </c>
      <c r="BM31" s="3" t="str">
        <f t="shared" si="18"/>
        <v/>
      </c>
      <c r="BN31" s="3" t="str">
        <f t="shared" si="19"/>
        <v/>
      </c>
      <c r="BO31" s="3" t="str">
        <f t="shared" si="20"/>
        <v/>
      </c>
      <c r="BP31" s="3" t="str">
        <f t="shared" si="21"/>
        <v/>
      </c>
      <c r="BQ31" s="3" t="str">
        <f t="shared" si="22"/>
        <v/>
      </c>
      <c r="BR31" s="3" t="str">
        <f t="shared" si="23"/>
        <v/>
      </c>
      <c r="BS31" s="3" t="str">
        <f t="shared" si="24"/>
        <v/>
      </c>
      <c r="BT31" s="3" t="str">
        <f t="shared" si="25"/>
        <v/>
      </c>
      <c r="BU31" s="3" t="str">
        <f t="shared" si="26"/>
        <v/>
      </c>
      <c r="BV31" s="3" t="str">
        <f t="shared" si="27"/>
        <v/>
      </c>
      <c r="BW31" s="3"/>
      <c r="BX31" s="3"/>
    </row>
    <row r="32" spans="1:76" ht="15" customHeight="1" x14ac:dyDescent="0.15">
      <c r="A32" s="183"/>
      <c r="B32" s="200">
        <v>25</v>
      </c>
      <c r="C32" s="201" t="s">
        <v>537</v>
      </c>
      <c r="D32" s="202" t="s">
        <v>482</v>
      </c>
      <c r="E32" s="203" t="s">
        <v>540</v>
      </c>
      <c r="F32" s="204">
        <v>0</v>
      </c>
      <c r="G32" s="204">
        <v>0</v>
      </c>
      <c r="H32" s="205" t="s">
        <v>527</v>
      </c>
      <c r="I32" s="205" t="s">
        <v>439</v>
      </c>
      <c r="J32" s="206" t="s">
        <v>519</v>
      </c>
      <c r="K32" s="207">
        <v>46206</v>
      </c>
      <c r="L32" s="208" t="s">
        <v>441</v>
      </c>
      <c r="M32" s="209" t="s">
        <v>442</v>
      </c>
      <c r="N32" s="210" t="s">
        <v>442</v>
      </c>
      <c r="O32" s="211" t="s">
        <v>442</v>
      </c>
      <c r="P32" s="212" t="s">
        <v>442</v>
      </c>
      <c r="Q32" s="209" t="s">
        <v>442</v>
      </c>
      <c r="R32" s="210" t="s">
        <v>441</v>
      </c>
      <c r="S32" s="211" t="s">
        <v>442</v>
      </c>
      <c r="T32" s="211" t="s">
        <v>442</v>
      </c>
      <c r="U32" s="209" t="s">
        <v>441</v>
      </c>
      <c r="V32" s="210" t="s">
        <v>442</v>
      </c>
      <c r="W32" s="212" t="s">
        <v>442</v>
      </c>
      <c r="X32" s="210" t="s">
        <v>441</v>
      </c>
      <c r="Y32" s="209" t="s">
        <v>441</v>
      </c>
      <c r="Z32" s="210" t="s">
        <v>441</v>
      </c>
      <c r="AA32" s="211" t="s">
        <v>441</v>
      </c>
      <c r="AB32" s="211" t="s">
        <v>442</v>
      </c>
      <c r="AC32" s="209" t="s">
        <v>441</v>
      </c>
      <c r="AD32" s="213" t="s">
        <v>441</v>
      </c>
      <c r="AE32" s="211" t="s">
        <v>441</v>
      </c>
      <c r="AF32" s="212" t="s">
        <v>441</v>
      </c>
      <c r="AG32" s="210" t="s">
        <v>442</v>
      </c>
      <c r="AH32" s="209" t="s">
        <v>442</v>
      </c>
      <c r="AI32" s="213" t="s">
        <v>441</v>
      </c>
      <c r="AJ32" s="211" t="s">
        <v>442</v>
      </c>
      <c r="AK32" s="214" t="s">
        <v>441</v>
      </c>
      <c r="AL32" s="199">
        <v>0</v>
      </c>
      <c r="AM32" s="141">
        <v>3</v>
      </c>
      <c r="AN32" t="s">
        <v>498</v>
      </c>
      <c r="AV32" s="3" t="b">
        <v>0</v>
      </c>
      <c r="AW32" s="3" t="str">
        <f t="shared" si="2"/>
        <v/>
      </c>
      <c r="AX32" s="3" t="str">
        <f t="shared" si="3"/>
        <v/>
      </c>
      <c r="AY32" s="3" t="str">
        <f t="shared" si="4"/>
        <v/>
      </c>
      <c r="AZ32" s="3" t="str">
        <f t="shared" si="5"/>
        <v/>
      </c>
      <c r="BA32" s="3" t="str">
        <f t="shared" si="6"/>
        <v/>
      </c>
      <c r="BB32" s="3" t="str">
        <f t="shared" si="7"/>
        <v/>
      </c>
      <c r="BC32" s="3" t="str">
        <f t="shared" si="8"/>
        <v/>
      </c>
      <c r="BD32" s="3" t="str">
        <f t="shared" si="9"/>
        <v/>
      </c>
      <c r="BE32" s="3" t="str">
        <f t="shared" si="10"/>
        <v/>
      </c>
      <c r="BF32" s="3" t="str">
        <f t="shared" si="11"/>
        <v/>
      </c>
      <c r="BG32" s="3" t="str">
        <f t="shared" si="12"/>
        <v/>
      </c>
      <c r="BH32" s="3" t="str">
        <f t="shared" si="13"/>
        <v/>
      </c>
      <c r="BI32" s="3" t="str">
        <f t="shared" si="14"/>
        <v/>
      </c>
      <c r="BJ32" s="3" t="str">
        <f t="shared" si="15"/>
        <v/>
      </c>
      <c r="BK32" s="3" t="str">
        <f t="shared" si="16"/>
        <v/>
      </c>
      <c r="BL32" s="3" t="str">
        <f t="shared" si="17"/>
        <v/>
      </c>
      <c r="BM32" s="3" t="str">
        <f t="shared" si="18"/>
        <v/>
      </c>
      <c r="BN32" s="3" t="str">
        <f t="shared" si="19"/>
        <v/>
      </c>
      <c r="BO32" s="3" t="str">
        <f t="shared" si="20"/>
        <v/>
      </c>
      <c r="BP32" s="3" t="str">
        <f t="shared" si="21"/>
        <v/>
      </c>
      <c r="BQ32" s="3" t="str">
        <f t="shared" si="22"/>
        <v/>
      </c>
      <c r="BR32" s="3" t="str">
        <f t="shared" si="23"/>
        <v/>
      </c>
      <c r="BS32" s="3" t="str">
        <f t="shared" si="24"/>
        <v/>
      </c>
      <c r="BT32" s="3" t="str">
        <f t="shared" si="25"/>
        <v/>
      </c>
      <c r="BU32" s="3" t="str">
        <f t="shared" si="26"/>
        <v/>
      </c>
      <c r="BV32" s="3" t="str">
        <f t="shared" si="27"/>
        <v/>
      </c>
      <c r="BW32" s="3"/>
      <c r="BX32" s="3"/>
    </row>
    <row r="33" spans="1:76" ht="15" customHeight="1" x14ac:dyDescent="0.15">
      <c r="A33" s="183"/>
      <c r="B33" s="200">
        <v>26</v>
      </c>
      <c r="C33" s="201" t="s">
        <v>537</v>
      </c>
      <c r="D33" s="202" t="s">
        <v>541</v>
      </c>
      <c r="E33" s="203" t="s">
        <v>542</v>
      </c>
      <c r="F33" s="204">
        <v>0</v>
      </c>
      <c r="G33" s="204">
        <v>0</v>
      </c>
      <c r="H33" s="205" t="s">
        <v>527</v>
      </c>
      <c r="I33" s="205" t="s">
        <v>439</v>
      </c>
      <c r="J33" s="206" t="s">
        <v>519</v>
      </c>
      <c r="K33" s="207">
        <v>46237</v>
      </c>
      <c r="L33" s="208" t="s">
        <v>441</v>
      </c>
      <c r="M33" s="209" t="s">
        <v>442</v>
      </c>
      <c r="N33" s="210" t="s">
        <v>442</v>
      </c>
      <c r="O33" s="211" t="s">
        <v>442</v>
      </c>
      <c r="P33" s="212" t="s">
        <v>442</v>
      </c>
      <c r="Q33" s="209" t="s">
        <v>442</v>
      </c>
      <c r="R33" s="210" t="s">
        <v>441</v>
      </c>
      <c r="S33" s="211" t="s">
        <v>442</v>
      </c>
      <c r="T33" s="211" t="s">
        <v>442</v>
      </c>
      <c r="U33" s="209" t="s">
        <v>441</v>
      </c>
      <c r="V33" s="210" t="s">
        <v>442</v>
      </c>
      <c r="W33" s="212" t="s">
        <v>442</v>
      </c>
      <c r="X33" s="210" t="s">
        <v>441</v>
      </c>
      <c r="Y33" s="209" t="s">
        <v>441</v>
      </c>
      <c r="Z33" s="210" t="s">
        <v>441</v>
      </c>
      <c r="AA33" s="211" t="s">
        <v>442</v>
      </c>
      <c r="AB33" s="211" t="s">
        <v>442</v>
      </c>
      <c r="AC33" s="209" t="s">
        <v>441</v>
      </c>
      <c r="AD33" s="213" t="s">
        <v>441</v>
      </c>
      <c r="AE33" s="211" t="s">
        <v>441</v>
      </c>
      <c r="AF33" s="212" t="s">
        <v>441</v>
      </c>
      <c r="AG33" s="210" t="s">
        <v>442</v>
      </c>
      <c r="AH33" s="209" t="s">
        <v>441</v>
      </c>
      <c r="AI33" s="213" t="s">
        <v>441</v>
      </c>
      <c r="AJ33" s="211" t="s">
        <v>442</v>
      </c>
      <c r="AK33" s="214" t="s">
        <v>441</v>
      </c>
      <c r="AL33" s="199">
        <v>79</v>
      </c>
      <c r="AM33" s="141">
        <v>5</v>
      </c>
      <c r="AN33" s="216" t="s">
        <v>543</v>
      </c>
      <c r="AV33" s="3" t="b">
        <v>0</v>
      </c>
      <c r="AW33" s="3" t="str">
        <f t="shared" si="2"/>
        <v/>
      </c>
      <c r="AX33" s="3" t="str">
        <f t="shared" si="3"/>
        <v/>
      </c>
      <c r="AY33" s="3" t="str">
        <f t="shared" si="4"/>
        <v/>
      </c>
      <c r="AZ33" s="3" t="str">
        <f t="shared" si="5"/>
        <v/>
      </c>
      <c r="BA33" s="3" t="str">
        <f t="shared" si="6"/>
        <v/>
      </c>
      <c r="BB33" s="3" t="str">
        <f t="shared" si="7"/>
        <v/>
      </c>
      <c r="BC33" s="3" t="str">
        <f t="shared" si="8"/>
        <v/>
      </c>
      <c r="BD33" s="3" t="str">
        <f t="shared" si="9"/>
        <v/>
      </c>
      <c r="BE33" s="3" t="str">
        <f t="shared" si="10"/>
        <v/>
      </c>
      <c r="BF33" s="3" t="str">
        <f t="shared" si="11"/>
        <v/>
      </c>
      <c r="BG33" s="3" t="str">
        <f t="shared" si="12"/>
        <v/>
      </c>
      <c r="BH33" s="3" t="str">
        <f t="shared" si="13"/>
        <v/>
      </c>
      <c r="BI33" s="3" t="str">
        <f t="shared" si="14"/>
        <v/>
      </c>
      <c r="BJ33" s="3" t="str">
        <f t="shared" si="15"/>
        <v/>
      </c>
      <c r="BK33" s="3" t="str">
        <f t="shared" si="16"/>
        <v/>
      </c>
      <c r="BL33" s="3" t="str">
        <f t="shared" si="17"/>
        <v/>
      </c>
      <c r="BM33" s="3" t="str">
        <f t="shared" si="18"/>
        <v/>
      </c>
      <c r="BN33" s="3" t="str">
        <f t="shared" si="19"/>
        <v/>
      </c>
      <c r="BO33" s="3" t="str">
        <f t="shared" si="20"/>
        <v/>
      </c>
      <c r="BP33" s="3" t="str">
        <f t="shared" si="21"/>
        <v/>
      </c>
      <c r="BQ33" s="3" t="str">
        <f t="shared" si="22"/>
        <v/>
      </c>
      <c r="BR33" s="3" t="str">
        <f t="shared" si="23"/>
        <v/>
      </c>
      <c r="BS33" s="3" t="str">
        <f t="shared" si="24"/>
        <v/>
      </c>
      <c r="BT33" s="3" t="str">
        <f t="shared" si="25"/>
        <v/>
      </c>
      <c r="BU33" s="3" t="str">
        <f t="shared" si="26"/>
        <v/>
      </c>
      <c r="BV33" s="3" t="str">
        <f t="shared" si="27"/>
        <v/>
      </c>
      <c r="BW33" s="3"/>
      <c r="BX33" s="3"/>
    </row>
    <row r="34" spans="1:76" ht="15" customHeight="1" x14ac:dyDescent="0.15">
      <c r="A34" s="183"/>
      <c r="B34" s="200">
        <v>27</v>
      </c>
      <c r="C34" s="201" t="s">
        <v>544</v>
      </c>
      <c r="D34" s="202" t="s">
        <v>514</v>
      </c>
      <c r="E34" s="203" t="s">
        <v>545</v>
      </c>
      <c r="F34" s="204">
        <v>0</v>
      </c>
      <c r="G34" s="204">
        <v>0</v>
      </c>
      <c r="H34" s="205" t="s">
        <v>546</v>
      </c>
      <c r="I34" s="205" t="s">
        <v>486</v>
      </c>
      <c r="J34" s="206" t="s">
        <v>519</v>
      </c>
      <c r="K34" s="254" t="s">
        <v>547</v>
      </c>
      <c r="L34" s="208" t="s">
        <v>441</v>
      </c>
      <c r="M34" s="209" t="s">
        <v>442</v>
      </c>
      <c r="N34" s="210" t="s">
        <v>442</v>
      </c>
      <c r="O34" s="211" t="s">
        <v>442</v>
      </c>
      <c r="P34" s="212" t="s">
        <v>442</v>
      </c>
      <c r="Q34" s="209" t="s">
        <v>442</v>
      </c>
      <c r="R34" s="210" t="s">
        <v>441</v>
      </c>
      <c r="S34" s="211" t="s">
        <v>442</v>
      </c>
      <c r="T34" s="211" t="s">
        <v>442</v>
      </c>
      <c r="U34" s="209" t="s">
        <v>442</v>
      </c>
      <c r="V34" s="210" t="s">
        <v>441</v>
      </c>
      <c r="W34" s="212" t="s">
        <v>441</v>
      </c>
      <c r="X34" s="210" t="s">
        <v>441</v>
      </c>
      <c r="Y34" s="209" t="s">
        <v>441</v>
      </c>
      <c r="Z34" s="210" t="s">
        <v>441</v>
      </c>
      <c r="AA34" s="211" t="s">
        <v>442</v>
      </c>
      <c r="AB34" s="211" t="s">
        <v>441</v>
      </c>
      <c r="AC34" s="209" t="s">
        <v>441</v>
      </c>
      <c r="AD34" s="213" t="s">
        <v>442</v>
      </c>
      <c r="AE34" s="211" t="s">
        <v>442</v>
      </c>
      <c r="AF34" s="212" t="s">
        <v>441</v>
      </c>
      <c r="AG34" s="210" t="s">
        <v>441</v>
      </c>
      <c r="AH34" s="209" t="s">
        <v>442</v>
      </c>
      <c r="AI34" s="213" t="s">
        <v>441</v>
      </c>
      <c r="AJ34" s="211" t="s">
        <v>442</v>
      </c>
      <c r="AK34" s="214" t="s">
        <v>441</v>
      </c>
      <c r="AL34" s="199">
        <v>0</v>
      </c>
      <c r="AM34" s="141">
        <v>18</v>
      </c>
      <c r="AN34" t="s">
        <v>523</v>
      </c>
      <c r="AV34" s="3" t="b">
        <v>0</v>
      </c>
      <c r="AW34" s="3" t="str">
        <f t="shared" si="2"/>
        <v/>
      </c>
      <c r="AX34" s="3" t="str">
        <f t="shared" si="3"/>
        <v/>
      </c>
      <c r="AY34" s="3" t="str">
        <f t="shared" si="4"/>
        <v/>
      </c>
      <c r="AZ34" s="3" t="str">
        <f t="shared" si="5"/>
        <v/>
      </c>
      <c r="BA34" s="3" t="str">
        <f t="shared" si="6"/>
        <v/>
      </c>
      <c r="BB34" s="3" t="str">
        <f t="shared" si="7"/>
        <v/>
      </c>
      <c r="BC34" s="3" t="str">
        <f t="shared" si="8"/>
        <v/>
      </c>
      <c r="BD34" s="3" t="str">
        <f t="shared" si="9"/>
        <v/>
      </c>
      <c r="BE34" s="3" t="str">
        <f t="shared" si="10"/>
        <v/>
      </c>
      <c r="BF34" s="3" t="str">
        <f t="shared" si="11"/>
        <v/>
      </c>
      <c r="BG34" s="3" t="str">
        <f t="shared" si="12"/>
        <v/>
      </c>
      <c r="BH34" s="3" t="str">
        <f t="shared" si="13"/>
        <v/>
      </c>
      <c r="BI34" s="3" t="str">
        <f t="shared" si="14"/>
        <v/>
      </c>
      <c r="BJ34" s="3" t="str">
        <f t="shared" si="15"/>
        <v/>
      </c>
      <c r="BK34" s="3" t="str">
        <f t="shared" si="16"/>
        <v/>
      </c>
      <c r="BL34" s="3" t="str">
        <f t="shared" si="17"/>
        <v/>
      </c>
      <c r="BM34" s="3" t="str">
        <f t="shared" si="18"/>
        <v/>
      </c>
      <c r="BN34" s="3" t="str">
        <f t="shared" si="19"/>
        <v/>
      </c>
      <c r="BO34" s="3" t="str">
        <f t="shared" si="20"/>
        <v/>
      </c>
      <c r="BP34" s="3" t="str">
        <f t="shared" si="21"/>
        <v/>
      </c>
      <c r="BQ34" s="3" t="str">
        <f t="shared" si="22"/>
        <v/>
      </c>
      <c r="BR34" s="3" t="str">
        <f t="shared" si="23"/>
        <v/>
      </c>
      <c r="BS34" s="3" t="str">
        <f t="shared" si="24"/>
        <v/>
      </c>
      <c r="BT34" s="3" t="str">
        <f t="shared" si="25"/>
        <v/>
      </c>
      <c r="BU34" s="3" t="str">
        <f t="shared" si="26"/>
        <v/>
      </c>
      <c r="BV34" s="3" t="str">
        <f t="shared" si="27"/>
        <v/>
      </c>
      <c r="BW34" s="3"/>
      <c r="BX34" s="3"/>
    </row>
    <row r="35" spans="1:76" ht="15" customHeight="1" x14ac:dyDescent="0.15">
      <c r="A35" s="183"/>
      <c r="B35" s="200">
        <v>28</v>
      </c>
      <c r="C35" s="201" t="s">
        <v>544</v>
      </c>
      <c r="D35" s="202" t="s">
        <v>518</v>
      </c>
      <c r="E35" s="203" t="s">
        <v>548</v>
      </c>
      <c r="F35" s="204" t="s">
        <v>549</v>
      </c>
      <c r="G35" s="204" t="s">
        <v>550</v>
      </c>
      <c r="H35" s="205" t="s">
        <v>438</v>
      </c>
      <c r="I35" s="205" t="s">
        <v>439</v>
      </c>
      <c r="J35" s="206" t="s">
        <v>519</v>
      </c>
      <c r="K35" s="207">
        <v>46268</v>
      </c>
      <c r="L35" s="208" t="s">
        <v>441</v>
      </c>
      <c r="M35" s="209" t="s">
        <v>442</v>
      </c>
      <c r="N35" s="210" t="s">
        <v>442</v>
      </c>
      <c r="O35" s="211" t="s">
        <v>442</v>
      </c>
      <c r="P35" s="212" t="s">
        <v>442</v>
      </c>
      <c r="Q35" s="209" t="s">
        <v>442</v>
      </c>
      <c r="R35" s="210" t="s">
        <v>442</v>
      </c>
      <c r="S35" s="211" t="s">
        <v>442</v>
      </c>
      <c r="T35" s="211" t="s">
        <v>442</v>
      </c>
      <c r="U35" s="209" t="s">
        <v>442</v>
      </c>
      <c r="V35" s="210" t="s">
        <v>441</v>
      </c>
      <c r="W35" s="212" t="s">
        <v>441</v>
      </c>
      <c r="X35" s="210" t="s">
        <v>441</v>
      </c>
      <c r="Y35" s="209" t="s">
        <v>441</v>
      </c>
      <c r="Z35" s="210" t="s">
        <v>441</v>
      </c>
      <c r="AA35" s="211" t="s">
        <v>442</v>
      </c>
      <c r="AB35" s="211" t="s">
        <v>441</v>
      </c>
      <c r="AC35" s="209" t="s">
        <v>441</v>
      </c>
      <c r="AD35" s="213" t="s">
        <v>441</v>
      </c>
      <c r="AE35" s="211" t="s">
        <v>442</v>
      </c>
      <c r="AF35" s="212" t="s">
        <v>441</v>
      </c>
      <c r="AG35" s="210" t="s">
        <v>441</v>
      </c>
      <c r="AH35" s="209" t="s">
        <v>442</v>
      </c>
      <c r="AI35" s="213" t="s">
        <v>441</v>
      </c>
      <c r="AJ35" s="211" t="s">
        <v>442</v>
      </c>
      <c r="AK35" s="214" t="s">
        <v>441</v>
      </c>
      <c r="AL35" s="199">
        <v>0</v>
      </c>
      <c r="AM35" s="141">
        <v>10</v>
      </c>
      <c r="AN35" t="s">
        <v>436</v>
      </c>
      <c r="AV35" s="3" t="b">
        <v>0</v>
      </c>
      <c r="AW35" s="3" t="str">
        <f t="shared" si="2"/>
        <v/>
      </c>
      <c r="AX35" s="3" t="str">
        <f t="shared" si="3"/>
        <v/>
      </c>
      <c r="AY35" s="3" t="str">
        <f t="shared" si="4"/>
        <v/>
      </c>
      <c r="AZ35" s="3" t="str">
        <f t="shared" si="5"/>
        <v/>
      </c>
      <c r="BA35" s="3" t="str">
        <f t="shared" si="6"/>
        <v/>
      </c>
      <c r="BB35" s="3" t="str">
        <f t="shared" si="7"/>
        <v/>
      </c>
      <c r="BC35" s="3" t="str">
        <f t="shared" si="8"/>
        <v/>
      </c>
      <c r="BD35" s="3" t="str">
        <f t="shared" si="9"/>
        <v/>
      </c>
      <c r="BE35" s="3" t="str">
        <f t="shared" si="10"/>
        <v/>
      </c>
      <c r="BF35" s="3" t="str">
        <f t="shared" si="11"/>
        <v/>
      </c>
      <c r="BG35" s="3" t="str">
        <f t="shared" si="12"/>
        <v/>
      </c>
      <c r="BH35" s="3" t="str">
        <f t="shared" si="13"/>
        <v/>
      </c>
      <c r="BI35" s="3" t="str">
        <f t="shared" si="14"/>
        <v/>
      </c>
      <c r="BJ35" s="3" t="str">
        <f t="shared" si="15"/>
        <v/>
      </c>
      <c r="BK35" s="3" t="str">
        <f t="shared" si="16"/>
        <v/>
      </c>
      <c r="BL35" s="3" t="str">
        <f t="shared" si="17"/>
        <v/>
      </c>
      <c r="BM35" s="3" t="str">
        <f t="shared" si="18"/>
        <v/>
      </c>
      <c r="BN35" s="3" t="str">
        <f t="shared" si="19"/>
        <v/>
      </c>
      <c r="BO35" s="3" t="str">
        <f t="shared" si="20"/>
        <v/>
      </c>
      <c r="BP35" s="3" t="str">
        <f t="shared" si="21"/>
        <v/>
      </c>
      <c r="BQ35" s="3" t="str">
        <f t="shared" si="22"/>
        <v/>
      </c>
      <c r="BR35" s="3" t="str">
        <f t="shared" si="23"/>
        <v/>
      </c>
      <c r="BS35" s="3" t="str">
        <f t="shared" si="24"/>
        <v/>
      </c>
      <c r="BT35" s="3" t="str">
        <f t="shared" si="25"/>
        <v/>
      </c>
      <c r="BU35" s="3" t="str">
        <f t="shared" si="26"/>
        <v/>
      </c>
      <c r="BV35" s="3" t="str">
        <f t="shared" si="27"/>
        <v/>
      </c>
      <c r="BW35" s="3"/>
      <c r="BX35" s="3"/>
    </row>
    <row r="36" spans="1:76" ht="15" customHeight="1" x14ac:dyDescent="0.15">
      <c r="A36" s="183"/>
      <c r="B36" s="200">
        <v>29</v>
      </c>
      <c r="C36" s="201" t="s">
        <v>544</v>
      </c>
      <c r="D36" s="202" t="s">
        <v>436</v>
      </c>
      <c r="E36" s="203" t="s">
        <v>551</v>
      </c>
      <c r="F36" s="204" t="s">
        <v>552</v>
      </c>
      <c r="G36" s="204" t="s">
        <v>448</v>
      </c>
      <c r="H36" s="205" t="s">
        <v>527</v>
      </c>
      <c r="I36" s="205" t="s">
        <v>486</v>
      </c>
      <c r="J36" s="206" t="s">
        <v>519</v>
      </c>
      <c r="K36" s="207">
        <v>46282</v>
      </c>
      <c r="L36" s="208" t="s">
        <v>441</v>
      </c>
      <c r="M36" s="209" t="s">
        <v>442</v>
      </c>
      <c r="N36" s="210" t="s">
        <v>442</v>
      </c>
      <c r="O36" s="211" t="s">
        <v>442</v>
      </c>
      <c r="P36" s="212" t="s">
        <v>442</v>
      </c>
      <c r="Q36" s="209" t="s">
        <v>442</v>
      </c>
      <c r="R36" s="210" t="s">
        <v>442</v>
      </c>
      <c r="S36" s="211" t="s">
        <v>442</v>
      </c>
      <c r="T36" s="211" t="s">
        <v>442</v>
      </c>
      <c r="U36" s="209" t="s">
        <v>441</v>
      </c>
      <c r="V36" s="210" t="s">
        <v>441</v>
      </c>
      <c r="W36" s="212" t="s">
        <v>441</v>
      </c>
      <c r="X36" s="210" t="s">
        <v>441</v>
      </c>
      <c r="Y36" s="209" t="s">
        <v>441</v>
      </c>
      <c r="Z36" s="210" t="s">
        <v>441</v>
      </c>
      <c r="AA36" s="211" t="s">
        <v>441</v>
      </c>
      <c r="AB36" s="211" t="s">
        <v>441</v>
      </c>
      <c r="AC36" s="209" t="s">
        <v>441</v>
      </c>
      <c r="AD36" s="213" t="s">
        <v>442</v>
      </c>
      <c r="AE36" s="211" t="s">
        <v>442</v>
      </c>
      <c r="AF36" s="212" t="s">
        <v>442</v>
      </c>
      <c r="AG36" s="210" t="s">
        <v>442</v>
      </c>
      <c r="AH36" s="209" t="s">
        <v>442</v>
      </c>
      <c r="AI36" s="213" t="s">
        <v>442</v>
      </c>
      <c r="AJ36" s="211" t="s">
        <v>442</v>
      </c>
      <c r="AK36" s="214" t="s">
        <v>441</v>
      </c>
      <c r="AL36" s="199">
        <v>0</v>
      </c>
      <c r="AM36" s="141">
        <v>9</v>
      </c>
      <c r="AN36" t="s">
        <v>553</v>
      </c>
      <c r="AV36" s="3" t="b">
        <v>0</v>
      </c>
      <c r="AW36" s="3" t="str">
        <f t="shared" si="2"/>
        <v/>
      </c>
      <c r="AX36" s="3" t="str">
        <f t="shared" si="3"/>
        <v/>
      </c>
      <c r="AY36" s="3" t="str">
        <f t="shared" si="4"/>
        <v/>
      </c>
      <c r="AZ36" s="3" t="str">
        <f t="shared" si="5"/>
        <v/>
      </c>
      <c r="BA36" s="3" t="str">
        <f t="shared" si="6"/>
        <v/>
      </c>
      <c r="BB36" s="3" t="str">
        <f t="shared" si="7"/>
        <v/>
      </c>
      <c r="BC36" s="3" t="str">
        <f t="shared" si="8"/>
        <v/>
      </c>
      <c r="BD36" s="3" t="str">
        <f t="shared" si="9"/>
        <v/>
      </c>
      <c r="BE36" s="3" t="str">
        <f t="shared" si="10"/>
        <v/>
      </c>
      <c r="BF36" s="3" t="str">
        <f t="shared" si="11"/>
        <v/>
      </c>
      <c r="BG36" s="3" t="str">
        <f t="shared" si="12"/>
        <v/>
      </c>
      <c r="BH36" s="3" t="str">
        <f t="shared" si="13"/>
        <v/>
      </c>
      <c r="BI36" s="3" t="str">
        <f t="shared" si="14"/>
        <v/>
      </c>
      <c r="BJ36" s="3" t="str">
        <f t="shared" si="15"/>
        <v/>
      </c>
      <c r="BK36" s="3" t="str">
        <f t="shared" si="16"/>
        <v/>
      </c>
      <c r="BL36" s="3" t="str">
        <f t="shared" si="17"/>
        <v/>
      </c>
      <c r="BM36" s="3" t="str">
        <f t="shared" si="18"/>
        <v/>
      </c>
      <c r="BN36" s="3" t="str">
        <f t="shared" si="19"/>
        <v/>
      </c>
      <c r="BO36" s="3" t="str">
        <f t="shared" si="20"/>
        <v/>
      </c>
      <c r="BP36" s="3" t="str">
        <f t="shared" si="21"/>
        <v/>
      </c>
      <c r="BQ36" s="3" t="str">
        <f t="shared" si="22"/>
        <v/>
      </c>
      <c r="BR36" s="3" t="str">
        <f t="shared" si="23"/>
        <v/>
      </c>
      <c r="BS36" s="3" t="str">
        <f t="shared" si="24"/>
        <v/>
      </c>
      <c r="BT36" s="3" t="str">
        <f t="shared" si="25"/>
        <v/>
      </c>
      <c r="BU36" s="3" t="str">
        <f t="shared" si="26"/>
        <v/>
      </c>
      <c r="BV36" s="3" t="str">
        <f t="shared" si="27"/>
        <v/>
      </c>
      <c r="BW36" s="3"/>
      <c r="BX36" s="3"/>
    </row>
    <row r="37" spans="1:76" ht="15" customHeight="1" thickBot="1" x14ac:dyDescent="0.2">
      <c r="A37" s="183"/>
      <c r="B37" s="225">
        <v>30</v>
      </c>
      <c r="C37" s="226" t="s">
        <v>544</v>
      </c>
      <c r="D37" s="227" t="s">
        <v>523</v>
      </c>
      <c r="E37" s="228" t="s">
        <v>554</v>
      </c>
      <c r="F37" s="229" t="s">
        <v>555</v>
      </c>
      <c r="G37" s="229" t="s">
        <v>448</v>
      </c>
      <c r="H37" s="230" t="s">
        <v>527</v>
      </c>
      <c r="I37" s="230" t="s">
        <v>486</v>
      </c>
      <c r="J37" s="231" t="s">
        <v>519</v>
      </c>
      <c r="K37" s="232">
        <v>46303</v>
      </c>
      <c r="L37" s="233" t="s">
        <v>441</v>
      </c>
      <c r="M37" s="234" t="s">
        <v>442</v>
      </c>
      <c r="N37" s="235" t="s">
        <v>442</v>
      </c>
      <c r="O37" s="236" t="s">
        <v>442</v>
      </c>
      <c r="P37" s="237" t="s">
        <v>442</v>
      </c>
      <c r="Q37" s="234" t="s">
        <v>442</v>
      </c>
      <c r="R37" s="235" t="s">
        <v>442</v>
      </c>
      <c r="S37" s="236" t="s">
        <v>442</v>
      </c>
      <c r="T37" s="236" t="s">
        <v>442</v>
      </c>
      <c r="U37" s="234" t="s">
        <v>441</v>
      </c>
      <c r="V37" s="235" t="s">
        <v>441</v>
      </c>
      <c r="W37" s="237" t="s">
        <v>441</v>
      </c>
      <c r="X37" s="235" t="s">
        <v>441</v>
      </c>
      <c r="Y37" s="234" t="s">
        <v>441</v>
      </c>
      <c r="Z37" s="235" t="s">
        <v>441</v>
      </c>
      <c r="AA37" s="236" t="s">
        <v>441</v>
      </c>
      <c r="AB37" s="236" t="s">
        <v>441</v>
      </c>
      <c r="AC37" s="234" t="s">
        <v>441</v>
      </c>
      <c r="AD37" s="238" t="s">
        <v>442</v>
      </c>
      <c r="AE37" s="236" t="s">
        <v>442</v>
      </c>
      <c r="AF37" s="237" t="s">
        <v>442</v>
      </c>
      <c r="AG37" s="235" t="s">
        <v>442</v>
      </c>
      <c r="AH37" s="234" t="s">
        <v>442</v>
      </c>
      <c r="AI37" s="238" t="s">
        <v>442</v>
      </c>
      <c r="AJ37" s="236" t="s">
        <v>442</v>
      </c>
      <c r="AK37" s="239" t="s">
        <v>441</v>
      </c>
      <c r="AL37" s="199">
        <v>110</v>
      </c>
      <c r="AM37" s="141">
        <v>10</v>
      </c>
      <c r="AN37" t="s">
        <v>556</v>
      </c>
      <c r="AV37" s="3" t="b">
        <v>0</v>
      </c>
      <c r="AW37" s="3" t="str">
        <f t="shared" si="2"/>
        <v/>
      </c>
      <c r="AX37" s="3" t="str">
        <f t="shared" si="3"/>
        <v/>
      </c>
      <c r="AY37" s="3" t="str">
        <f t="shared" si="4"/>
        <v/>
      </c>
      <c r="AZ37" s="3" t="str">
        <f t="shared" si="5"/>
        <v/>
      </c>
      <c r="BA37" s="3" t="str">
        <f t="shared" si="6"/>
        <v/>
      </c>
      <c r="BB37" s="3" t="str">
        <f t="shared" si="7"/>
        <v/>
      </c>
      <c r="BC37" s="3" t="str">
        <f t="shared" si="8"/>
        <v/>
      </c>
      <c r="BD37" s="3" t="str">
        <f t="shared" si="9"/>
        <v/>
      </c>
      <c r="BE37" s="3" t="str">
        <f t="shared" si="10"/>
        <v/>
      </c>
      <c r="BF37" s="3" t="str">
        <f t="shared" si="11"/>
        <v/>
      </c>
      <c r="BG37" s="3" t="str">
        <f t="shared" si="12"/>
        <v/>
      </c>
      <c r="BH37" s="3" t="str">
        <f t="shared" si="13"/>
        <v/>
      </c>
      <c r="BI37" s="3" t="str">
        <f t="shared" si="14"/>
        <v/>
      </c>
      <c r="BJ37" s="3" t="str">
        <f t="shared" si="15"/>
        <v/>
      </c>
      <c r="BK37" s="3" t="str">
        <f t="shared" si="16"/>
        <v/>
      </c>
      <c r="BL37" s="3" t="str">
        <f t="shared" si="17"/>
        <v/>
      </c>
      <c r="BM37" s="3" t="str">
        <f t="shared" si="18"/>
        <v/>
      </c>
      <c r="BN37" s="3" t="str">
        <f t="shared" si="19"/>
        <v/>
      </c>
      <c r="BO37" s="3" t="str">
        <f t="shared" si="20"/>
        <v/>
      </c>
      <c r="BP37" s="3" t="str">
        <f t="shared" si="21"/>
        <v/>
      </c>
      <c r="BQ37" s="3" t="str">
        <f t="shared" si="22"/>
        <v/>
      </c>
      <c r="BR37" s="3" t="str">
        <f t="shared" si="23"/>
        <v/>
      </c>
      <c r="BS37" s="3" t="str">
        <f t="shared" si="24"/>
        <v/>
      </c>
      <c r="BT37" s="3" t="str">
        <f t="shared" si="25"/>
        <v/>
      </c>
      <c r="BU37" s="3" t="str">
        <f t="shared" si="26"/>
        <v/>
      </c>
      <c r="BV37" s="3" t="str">
        <f t="shared" si="27"/>
        <v/>
      </c>
      <c r="BW37" s="3"/>
      <c r="BX37" s="3"/>
    </row>
    <row r="38" spans="1:76" ht="15" customHeight="1" x14ac:dyDescent="0.15">
      <c r="A38" s="183"/>
      <c r="B38" s="240">
        <v>31</v>
      </c>
      <c r="C38" s="241" t="s">
        <v>557</v>
      </c>
      <c r="D38" s="242" t="s">
        <v>558</v>
      </c>
      <c r="E38" s="243" t="s">
        <v>559</v>
      </c>
      <c r="F38" s="244" t="s">
        <v>455</v>
      </c>
      <c r="G38" s="244" t="s">
        <v>560</v>
      </c>
      <c r="H38" s="245" t="s">
        <v>457</v>
      </c>
      <c r="I38" s="245" t="s">
        <v>486</v>
      </c>
      <c r="J38" s="246" t="s">
        <v>487</v>
      </c>
      <c r="K38" s="247" t="s">
        <v>561</v>
      </c>
      <c r="L38" s="248" t="s">
        <v>441</v>
      </c>
      <c r="M38" s="249" t="s">
        <v>442</v>
      </c>
      <c r="N38" s="250" t="s">
        <v>442</v>
      </c>
      <c r="O38" s="251" t="s">
        <v>442</v>
      </c>
      <c r="P38" s="252" t="s">
        <v>442</v>
      </c>
      <c r="Q38" s="249" t="s">
        <v>442</v>
      </c>
      <c r="R38" s="250" t="s">
        <v>442</v>
      </c>
      <c r="S38" s="251" t="s">
        <v>442</v>
      </c>
      <c r="T38" s="251" t="s">
        <v>442</v>
      </c>
      <c r="U38" s="249" t="s">
        <v>442</v>
      </c>
      <c r="V38" s="194" t="s">
        <v>441</v>
      </c>
      <c r="W38" s="196" t="s">
        <v>441</v>
      </c>
      <c r="X38" s="194" t="s">
        <v>441</v>
      </c>
      <c r="Y38" s="193" t="s">
        <v>441</v>
      </c>
      <c r="Z38" s="194" t="s">
        <v>441</v>
      </c>
      <c r="AA38" s="195" t="s">
        <v>441</v>
      </c>
      <c r="AB38" s="195" t="s">
        <v>441</v>
      </c>
      <c r="AC38" s="193" t="s">
        <v>441</v>
      </c>
      <c r="AD38" s="197" t="s">
        <v>441</v>
      </c>
      <c r="AE38" s="195" t="s">
        <v>441</v>
      </c>
      <c r="AF38" s="196" t="s">
        <v>441</v>
      </c>
      <c r="AG38" s="194" t="s">
        <v>441</v>
      </c>
      <c r="AH38" s="193" t="s">
        <v>441</v>
      </c>
      <c r="AI38" s="197" t="s">
        <v>442</v>
      </c>
      <c r="AJ38" s="195" t="s">
        <v>441</v>
      </c>
      <c r="AK38" s="198" t="s">
        <v>441</v>
      </c>
      <c r="AL38" s="199">
        <v>0</v>
      </c>
      <c r="AM38" s="141">
        <v>19</v>
      </c>
      <c r="AN38" t="s">
        <v>562</v>
      </c>
      <c r="AV38" s="3" t="b">
        <v>0</v>
      </c>
      <c r="AW38" s="3" t="str">
        <f t="shared" si="2"/>
        <v/>
      </c>
      <c r="AX38" s="3" t="str">
        <f t="shared" si="3"/>
        <v/>
      </c>
      <c r="AY38" s="3" t="str">
        <f t="shared" si="4"/>
        <v/>
      </c>
      <c r="AZ38" s="3" t="str">
        <f t="shared" si="5"/>
        <v/>
      </c>
      <c r="BA38" s="3" t="str">
        <f t="shared" si="6"/>
        <v/>
      </c>
      <c r="BB38" s="3" t="str">
        <f t="shared" si="7"/>
        <v/>
      </c>
      <c r="BC38" s="3" t="str">
        <f t="shared" si="8"/>
        <v/>
      </c>
      <c r="BD38" s="3" t="str">
        <f t="shared" si="9"/>
        <v/>
      </c>
      <c r="BE38" s="3" t="str">
        <f t="shared" si="10"/>
        <v/>
      </c>
      <c r="BF38" s="3" t="str">
        <f t="shared" si="11"/>
        <v/>
      </c>
      <c r="BG38" s="3" t="str">
        <f t="shared" si="12"/>
        <v/>
      </c>
      <c r="BH38" s="3" t="str">
        <f t="shared" si="13"/>
        <v/>
      </c>
      <c r="BI38" s="3" t="str">
        <f t="shared" si="14"/>
        <v/>
      </c>
      <c r="BJ38" s="3" t="str">
        <f t="shared" si="15"/>
        <v/>
      </c>
      <c r="BK38" s="3" t="str">
        <f t="shared" si="16"/>
        <v/>
      </c>
      <c r="BL38" s="3" t="str">
        <f t="shared" si="17"/>
        <v/>
      </c>
      <c r="BM38" s="3" t="str">
        <f t="shared" si="18"/>
        <v/>
      </c>
      <c r="BN38" s="3" t="str">
        <f t="shared" si="19"/>
        <v/>
      </c>
      <c r="BO38" s="3" t="str">
        <f t="shared" si="20"/>
        <v/>
      </c>
      <c r="BP38" s="3" t="str">
        <f t="shared" si="21"/>
        <v/>
      </c>
      <c r="BQ38" s="3" t="str">
        <f t="shared" si="22"/>
        <v/>
      </c>
      <c r="BR38" s="3" t="str">
        <f t="shared" si="23"/>
        <v/>
      </c>
      <c r="BS38" s="3" t="str">
        <f t="shared" si="24"/>
        <v/>
      </c>
      <c r="BT38" s="3" t="str">
        <f t="shared" si="25"/>
        <v/>
      </c>
      <c r="BU38" s="3" t="str">
        <f t="shared" si="26"/>
        <v/>
      </c>
      <c r="BV38" s="3" t="str">
        <f t="shared" si="27"/>
        <v/>
      </c>
      <c r="BW38" s="3"/>
      <c r="BX38" s="3"/>
    </row>
    <row r="39" spans="1:76" ht="15" customHeight="1" x14ac:dyDescent="0.15">
      <c r="A39" s="183"/>
      <c r="B39" s="200">
        <v>32</v>
      </c>
      <c r="C39" s="201" t="s">
        <v>557</v>
      </c>
      <c r="D39" s="202" t="s">
        <v>563</v>
      </c>
      <c r="E39" s="203" t="s">
        <v>564</v>
      </c>
      <c r="F39" s="204" t="s">
        <v>556</v>
      </c>
      <c r="G39" s="204" t="s">
        <v>448</v>
      </c>
      <c r="H39" s="205" t="s">
        <v>457</v>
      </c>
      <c r="I39" s="205" t="s">
        <v>439</v>
      </c>
      <c r="J39" s="206" t="s">
        <v>528</v>
      </c>
      <c r="K39" s="207">
        <v>46212</v>
      </c>
      <c r="L39" s="208" t="s">
        <v>441</v>
      </c>
      <c r="M39" s="209" t="s">
        <v>442</v>
      </c>
      <c r="N39" s="210" t="s">
        <v>442</v>
      </c>
      <c r="O39" s="211" t="s">
        <v>442</v>
      </c>
      <c r="P39" s="212" t="s">
        <v>442</v>
      </c>
      <c r="Q39" s="209" t="s">
        <v>442</v>
      </c>
      <c r="R39" s="210" t="s">
        <v>442</v>
      </c>
      <c r="S39" s="211" t="s">
        <v>442</v>
      </c>
      <c r="T39" s="211" t="s">
        <v>442</v>
      </c>
      <c r="U39" s="209" t="s">
        <v>442</v>
      </c>
      <c r="V39" s="210" t="s">
        <v>441</v>
      </c>
      <c r="W39" s="212" t="s">
        <v>441</v>
      </c>
      <c r="X39" s="210" t="s">
        <v>441</v>
      </c>
      <c r="Y39" s="209" t="s">
        <v>441</v>
      </c>
      <c r="Z39" s="210" t="s">
        <v>441</v>
      </c>
      <c r="AA39" s="211" t="s">
        <v>441</v>
      </c>
      <c r="AB39" s="211" t="s">
        <v>442</v>
      </c>
      <c r="AC39" s="209" t="s">
        <v>441</v>
      </c>
      <c r="AD39" s="213" t="s">
        <v>441</v>
      </c>
      <c r="AE39" s="211" t="s">
        <v>441</v>
      </c>
      <c r="AF39" s="212" t="s">
        <v>441</v>
      </c>
      <c r="AG39" s="210" t="s">
        <v>441</v>
      </c>
      <c r="AH39" s="209" t="s">
        <v>441</v>
      </c>
      <c r="AI39" s="213" t="s">
        <v>442</v>
      </c>
      <c r="AJ39" s="211" t="s">
        <v>441</v>
      </c>
      <c r="AK39" s="214" t="s">
        <v>441</v>
      </c>
      <c r="AL39" s="199">
        <v>37</v>
      </c>
      <c r="AM39" s="141">
        <v>19</v>
      </c>
      <c r="AN39" t="s">
        <v>516</v>
      </c>
      <c r="AV39" s="3" t="b">
        <v>0</v>
      </c>
      <c r="AW39" s="3" t="str">
        <f t="shared" si="2"/>
        <v/>
      </c>
      <c r="AX39" s="3" t="str">
        <f t="shared" si="3"/>
        <v/>
      </c>
      <c r="AY39" s="3" t="str">
        <f t="shared" si="4"/>
        <v/>
      </c>
      <c r="AZ39" s="3" t="str">
        <f t="shared" si="5"/>
        <v/>
      </c>
      <c r="BA39" s="3" t="str">
        <f t="shared" si="6"/>
        <v/>
      </c>
      <c r="BB39" s="3" t="str">
        <f t="shared" si="7"/>
        <v/>
      </c>
      <c r="BC39" s="3" t="str">
        <f t="shared" si="8"/>
        <v/>
      </c>
      <c r="BD39" s="3" t="str">
        <f t="shared" si="9"/>
        <v/>
      </c>
      <c r="BE39" s="3" t="str">
        <f t="shared" si="10"/>
        <v/>
      </c>
      <c r="BF39" s="3" t="str">
        <f t="shared" si="11"/>
        <v/>
      </c>
      <c r="BG39" s="3" t="str">
        <f t="shared" si="12"/>
        <v/>
      </c>
      <c r="BH39" s="3" t="str">
        <f t="shared" si="13"/>
        <v/>
      </c>
      <c r="BI39" s="3" t="str">
        <f t="shared" si="14"/>
        <v/>
      </c>
      <c r="BJ39" s="3" t="str">
        <f t="shared" si="15"/>
        <v/>
      </c>
      <c r="BK39" s="3" t="str">
        <f t="shared" si="16"/>
        <v/>
      </c>
      <c r="BL39" s="3" t="str">
        <f t="shared" si="17"/>
        <v/>
      </c>
      <c r="BM39" s="3" t="str">
        <f t="shared" si="18"/>
        <v/>
      </c>
      <c r="BN39" s="3" t="str">
        <f t="shared" si="19"/>
        <v/>
      </c>
      <c r="BO39" s="3" t="str">
        <f t="shared" si="20"/>
        <v/>
      </c>
      <c r="BP39" s="3" t="str">
        <f t="shared" si="21"/>
        <v/>
      </c>
      <c r="BQ39" s="3" t="str">
        <f t="shared" si="22"/>
        <v/>
      </c>
      <c r="BR39" s="3" t="str">
        <f t="shared" si="23"/>
        <v/>
      </c>
      <c r="BS39" s="3" t="str">
        <f t="shared" si="24"/>
        <v/>
      </c>
      <c r="BT39" s="3" t="str">
        <f t="shared" si="25"/>
        <v/>
      </c>
      <c r="BU39" s="3" t="str">
        <f t="shared" si="26"/>
        <v/>
      </c>
      <c r="BV39" s="3" t="str">
        <f t="shared" si="27"/>
        <v/>
      </c>
      <c r="BW39" s="3"/>
      <c r="BX39" s="3"/>
    </row>
    <row r="40" spans="1:76" ht="15" customHeight="1" x14ac:dyDescent="0.15">
      <c r="A40" s="183"/>
      <c r="B40" s="200">
        <v>33</v>
      </c>
      <c r="C40" s="201" t="s">
        <v>557</v>
      </c>
      <c r="D40" s="202" t="s">
        <v>565</v>
      </c>
      <c r="E40" s="203" t="s">
        <v>566</v>
      </c>
      <c r="F40" s="204" t="s">
        <v>553</v>
      </c>
      <c r="G40" s="204" t="s">
        <v>437</v>
      </c>
      <c r="H40" s="205" t="s">
        <v>567</v>
      </c>
      <c r="I40" s="205" t="s">
        <v>439</v>
      </c>
      <c r="J40" s="206" t="s">
        <v>528</v>
      </c>
      <c r="K40" s="207">
        <v>46189</v>
      </c>
      <c r="L40" s="208" t="s">
        <v>441</v>
      </c>
      <c r="M40" s="209" t="s">
        <v>442</v>
      </c>
      <c r="N40" s="210" t="s">
        <v>442</v>
      </c>
      <c r="O40" s="211" t="s">
        <v>442</v>
      </c>
      <c r="P40" s="212" t="s">
        <v>442</v>
      </c>
      <c r="Q40" s="209" t="s">
        <v>442</v>
      </c>
      <c r="R40" s="210" t="s">
        <v>442</v>
      </c>
      <c r="S40" s="211" t="s">
        <v>442</v>
      </c>
      <c r="T40" s="211" t="s">
        <v>442</v>
      </c>
      <c r="U40" s="209" t="s">
        <v>442</v>
      </c>
      <c r="V40" s="210" t="s">
        <v>441</v>
      </c>
      <c r="W40" s="212" t="s">
        <v>441</v>
      </c>
      <c r="X40" s="210" t="s">
        <v>441</v>
      </c>
      <c r="Y40" s="209" t="s">
        <v>441</v>
      </c>
      <c r="Z40" s="210" t="s">
        <v>441</v>
      </c>
      <c r="AA40" s="211" t="s">
        <v>441</v>
      </c>
      <c r="AB40" s="211" t="s">
        <v>442</v>
      </c>
      <c r="AC40" s="209" t="s">
        <v>441</v>
      </c>
      <c r="AD40" s="213" t="s">
        <v>441</v>
      </c>
      <c r="AE40" s="211" t="s">
        <v>441</v>
      </c>
      <c r="AF40" s="212" t="s">
        <v>441</v>
      </c>
      <c r="AG40" s="210" t="s">
        <v>441</v>
      </c>
      <c r="AH40" s="209" t="s">
        <v>441</v>
      </c>
      <c r="AI40" s="213" t="s">
        <v>442</v>
      </c>
      <c r="AJ40" s="211" t="s">
        <v>441</v>
      </c>
      <c r="AK40" s="214" t="s">
        <v>441</v>
      </c>
      <c r="AL40" s="199">
        <v>38</v>
      </c>
      <c r="AM40" s="141">
        <v>19</v>
      </c>
      <c r="AN40" t="s">
        <v>521</v>
      </c>
      <c r="AV40" s="3" t="b">
        <v>0</v>
      </c>
      <c r="AW40" s="3" t="str">
        <f t="shared" si="2"/>
        <v/>
      </c>
      <c r="AX40" s="3" t="str">
        <f t="shared" si="3"/>
        <v/>
      </c>
      <c r="AY40" s="3" t="str">
        <f t="shared" si="4"/>
        <v/>
      </c>
      <c r="AZ40" s="3" t="str">
        <f t="shared" si="5"/>
        <v/>
      </c>
      <c r="BA40" s="3" t="str">
        <f t="shared" si="6"/>
        <v/>
      </c>
      <c r="BB40" s="3" t="str">
        <f t="shared" si="7"/>
        <v/>
      </c>
      <c r="BC40" s="3" t="str">
        <f t="shared" si="8"/>
        <v/>
      </c>
      <c r="BD40" s="3" t="str">
        <f t="shared" si="9"/>
        <v/>
      </c>
      <c r="BE40" s="3" t="str">
        <f t="shared" si="10"/>
        <v/>
      </c>
      <c r="BF40" s="3" t="str">
        <f t="shared" si="11"/>
        <v/>
      </c>
      <c r="BG40" s="3" t="str">
        <f t="shared" si="12"/>
        <v/>
      </c>
      <c r="BH40" s="3" t="str">
        <f t="shared" si="13"/>
        <v/>
      </c>
      <c r="BI40" s="3" t="str">
        <f t="shared" si="14"/>
        <v/>
      </c>
      <c r="BJ40" s="3" t="str">
        <f t="shared" si="15"/>
        <v/>
      </c>
      <c r="BK40" s="3" t="str">
        <f t="shared" si="16"/>
        <v/>
      </c>
      <c r="BL40" s="3" t="str">
        <f t="shared" si="17"/>
        <v/>
      </c>
      <c r="BM40" s="3" t="str">
        <f t="shared" si="18"/>
        <v/>
      </c>
      <c r="BN40" s="3" t="str">
        <f t="shared" si="19"/>
        <v/>
      </c>
      <c r="BO40" s="3" t="str">
        <f t="shared" si="20"/>
        <v/>
      </c>
      <c r="BP40" s="3" t="str">
        <f t="shared" si="21"/>
        <v/>
      </c>
      <c r="BQ40" s="3" t="str">
        <f t="shared" si="22"/>
        <v/>
      </c>
      <c r="BR40" s="3" t="str">
        <f t="shared" si="23"/>
        <v/>
      </c>
      <c r="BS40" s="3" t="str">
        <f t="shared" si="24"/>
        <v/>
      </c>
      <c r="BT40" s="3" t="str">
        <f t="shared" si="25"/>
        <v/>
      </c>
      <c r="BU40" s="3" t="str">
        <f t="shared" si="26"/>
        <v/>
      </c>
      <c r="BV40" s="3" t="str">
        <f t="shared" si="27"/>
        <v/>
      </c>
      <c r="BW40" s="3"/>
      <c r="BX40" s="3"/>
    </row>
    <row r="41" spans="1:76" ht="15" customHeight="1" x14ac:dyDescent="0.15">
      <c r="A41" s="183"/>
      <c r="B41" s="200">
        <v>34</v>
      </c>
      <c r="C41" s="201" t="s">
        <v>557</v>
      </c>
      <c r="D41" s="202" t="s">
        <v>568</v>
      </c>
      <c r="E41" s="203" t="s">
        <v>569</v>
      </c>
      <c r="F41" s="204" t="s">
        <v>570</v>
      </c>
      <c r="G41" s="204" t="s">
        <v>448</v>
      </c>
      <c r="H41" s="205" t="s">
        <v>457</v>
      </c>
      <c r="I41" s="205" t="s">
        <v>439</v>
      </c>
      <c r="J41" s="206" t="s">
        <v>571</v>
      </c>
      <c r="K41" s="207">
        <v>46239</v>
      </c>
      <c r="L41" s="208" t="s">
        <v>441</v>
      </c>
      <c r="M41" s="209" t="s">
        <v>442</v>
      </c>
      <c r="N41" s="210" t="s">
        <v>442</v>
      </c>
      <c r="O41" s="211" t="s">
        <v>442</v>
      </c>
      <c r="P41" s="212" t="s">
        <v>442</v>
      </c>
      <c r="Q41" s="209" t="s">
        <v>442</v>
      </c>
      <c r="R41" s="210" t="s">
        <v>441</v>
      </c>
      <c r="S41" s="211" t="s">
        <v>442</v>
      </c>
      <c r="T41" s="211" t="s">
        <v>442</v>
      </c>
      <c r="U41" s="209" t="s">
        <v>442</v>
      </c>
      <c r="V41" s="210" t="s">
        <v>441</v>
      </c>
      <c r="W41" s="212" t="s">
        <v>441</v>
      </c>
      <c r="X41" s="210" t="s">
        <v>441</v>
      </c>
      <c r="Y41" s="209" t="s">
        <v>441</v>
      </c>
      <c r="Z41" s="210" t="s">
        <v>441</v>
      </c>
      <c r="AA41" s="211" t="s">
        <v>441</v>
      </c>
      <c r="AB41" s="211" t="s">
        <v>441</v>
      </c>
      <c r="AC41" s="209" t="s">
        <v>441</v>
      </c>
      <c r="AD41" s="213" t="s">
        <v>441</v>
      </c>
      <c r="AE41" s="211" t="s">
        <v>442</v>
      </c>
      <c r="AF41" s="212" t="s">
        <v>441</v>
      </c>
      <c r="AG41" s="210" t="s">
        <v>441</v>
      </c>
      <c r="AH41" s="209" t="s">
        <v>441</v>
      </c>
      <c r="AI41" s="213" t="s">
        <v>442</v>
      </c>
      <c r="AJ41" s="211" t="s">
        <v>441</v>
      </c>
      <c r="AK41" s="214" t="s">
        <v>442</v>
      </c>
      <c r="AL41" s="199">
        <v>39</v>
      </c>
      <c r="AM41" s="141">
        <v>19</v>
      </c>
      <c r="AN41" t="s">
        <v>434</v>
      </c>
      <c r="AV41" s="3" t="b">
        <v>0</v>
      </c>
      <c r="AW41" s="3" t="str">
        <f t="shared" si="2"/>
        <v/>
      </c>
      <c r="AX41" s="3" t="str">
        <f t="shared" si="3"/>
        <v/>
      </c>
      <c r="AY41" s="3" t="str">
        <f t="shared" si="4"/>
        <v/>
      </c>
      <c r="AZ41" s="3" t="str">
        <f t="shared" si="5"/>
        <v/>
      </c>
      <c r="BA41" s="3" t="str">
        <f t="shared" si="6"/>
        <v/>
      </c>
      <c r="BB41" s="3" t="str">
        <f t="shared" si="7"/>
        <v/>
      </c>
      <c r="BC41" s="3" t="str">
        <f t="shared" si="8"/>
        <v/>
      </c>
      <c r="BD41" s="3" t="str">
        <f t="shared" si="9"/>
        <v/>
      </c>
      <c r="BE41" s="3" t="str">
        <f t="shared" si="10"/>
        <v/>
      </c>
      <c r="BF41" s="3" t="str">
        <f t="shared" si="11"/>
        <v/>
      </c>
      <c r="BG41" s="3" t="str">
        <f t="shared" si="12"/>
        <v/>
      </c>
      <c r="BH41" s="3" t="str">
        <f t="shared" si="13"/>
        <v/>
      </c>
      <c r="BI41" s="3" t="str">
        <f t="shared" si="14"/>
        <v/>
      </c>
      <c r="BJ41" s="3" t="str">
        <f t="shared" si="15"/>
        <v/>
      </c>
      <c r="BK41" s="3" t="str">
        <f t="shared" si="16"/>
        <v/>
      </c>
      <c r="BL41" s="3" t="str">
        <f t="shared" si="17"/>
        <v/>
      </c>
      <c r="BM41" s="3" t="str">
        <f t="shared" si="18"/>
        <v/>
      </c>
      <c r="BN41" s="3" t="str">
        <f t="shared" si="19"/>
        <v/>
      </c>
      <c r="BO41" s="3" t="str">
        <f t="shared" si="20"/>
        <v/>
      </c>
      <c r="BP41" s="3" t="str">
        <f t="shared" si="21"/>
        <v/>
      </c>
      <c r="BQ41" s="3" t="str">
        <f t="shared" si="22"/>
        <v/>
      </c>
      <c r="BR41" s="3" t="str">
        <f t="shared" si="23"/>
        <v/>
      </c>
      <c r="BS41" s="3" t="str">
        <f t="shared" si="24"/>
        <v/>
      </c>
      <c r="BT41" s="3" t="str">
        <f t="shared" si="25"/>
        <v/>
      </c>
      <c r="BU41" s="3" t="str">
        <f t="shared" si="26"/>
        <v/>
      </c>
      <c r="BV41" s="3" t="str">
        <f t="shared" si="27"/>
        <v/>
      </c>
      <c r="BW41" s="3"/>
      <c r="BX41" s="3"/>
    </row>
    <row r="42" spans="1:76" ht="15" customHeight="1" x14ac:dyDescent="0.15">
      <c r="A42" s="183"/>
      <c r="B42" s="255">
        <v>35</v>
      </c>
      <c r="C42" s="256" t="s">
        <v>557</v>
      </c>
      <c r="D42" s="202" t="s">
        <v>572</v>
      </c>
      <c r="E42" s="203" t="s">
        <v>573</v>
      </c>
      <c r="F42" s="204" t="s">
        <v>574</v>
      </c>
      <c r="G42" s="204" t="s">
        <v>448</v>
      </c>
      <c r="H42" s="205" t="s">
        <v>457</v>
      </c>
      <c r="I42" s="205" t="s">
        <v>439</v>
      </c>
      <c r="J42" s="206" t="s">
        <v>571</v>
      </c>
      <c r="K42" s="207">
        <v>46168</v>
      </c>
      <c r="L42" s="208" t="s">
        <v>441</v>
      </c>
      <c r="M42" s="209" t="s">
        <v>442</v>
      </c>
      <c r="N42" s="210" t="s">
        <v>442</v>
      </c>
      <c r="O42" s="211" t="s">
        <v>442</v>
      </c>
      <c r="P42" s="212" t="s">
        <v>442</v>
      </c>
      <c r="Q42" s="209" t="s">
        <v>442</v>
      </c>
      <c r="R42" s="210" t="s">
        <v>442</v>
      </c>
      <c r="S42" s="211" t="s">
        <v>442</v>
      </c>
      <c r="T42" s="211" t="s">
        <v>442</v>
      </c>
      <c r="U42" s="209" t="s">
        <v>442</v>
      </c>
      <c r="V42" s="210" t="s">
        <v>441</v>
      </c>
      <c r="W42" s="212" t="s">
        <v>441</v>
      </c>
      <c r="X42" s="210" t="s">
        <v>441</v>
      </c>
      <c r="Y42" s="209" t="s">
        <v>441</v>
      </c>
      <c r="Z42" s="210" t="s">
        <v>441</v>
      </c>
      <c r="AA42" s="211" t="s">
        <v>441</v>
      </c>
      <c r="AB42" s="211" t="s">
        <v>441</v>
      </c>
      <c r="AC42" s="209" t="s">
        <v>441</v>
      </c>
      <c r="AD42" s="213" t="s">
        <v>441</v>
      </c>
      <c r="AE42" s="211" t="s">
        <v>441</v>
      </c>
      <c r="AF42" s="212" t="s">
        <v>441</v>
      </c>
      <c r="AG42" s="210" t="s">
        <v>441</v>
      </c>
      <c r="AH42" s="209" t="s">
        <v>441</v>
      </c>
      <c r="AI42" s="213" t="s">
        <v>442</v>
      </c>
      <c r="AJ42" s="211" t="s">
        <v>441</v>
      </c>
      <c r="AK42" s="214" t="s">
        <v>441</v>
      </c>
      <c r="AL42" s="199">
        <v>40</v>
      </c>
      <c r="AM42" s="141">
        <v>19</v>
      </c>
      <c r="AN42" t="s">
        <v>563</v>
      </c>
      <c r="AV42" s="3" t="b">
        <v>0</v>
      </c>
      <c r="AW42" s="3" t="str">
        <f t="shared" si="2"/>
        <v/>
      </c>
      <c r="AX42" s="3" t="str">
        <f t="shared" si="3"/>
        <v/>
      </c>
      <c r="AY42" s="3" t="str">
        <f t="shared" si="4"/>
        <v/>
      </c>
      <c r="AZ42" s="3" t="str">
        <f t="shared" si="5"/>
        <v/>
      </c>
      <c r="BA42" s="3" t="str">
        <f t="shared" si="6"/>
        <v/>
      </c>
      <c r="BB42" s="3" t="str">
        <f t="shared" si="7"/>
        <v/>
      </c>
      <c r="BC42" s="3" t="str">
        <f t="shared" si="8"/>
        <v/>
      </c>
      <c r="BD42" s="3" t="str">
        <f t="shared" si="9"/>
        <v/>
      </c>
      <c r="BE42" s="3" t="str">
        <f t="shared" si="10"/>
        <v/>
      </c>
      <c r="BF42" s="3" t="str">
        <f t="shared" si="11"/>
        <v/>
      </c>
      <c r="BG42" s="3" t="str">
        <f t="shared" si="12"/>
        <v/>
      </c>
      <c r="BH42" s="3" t="str">
        <f t="shared" si="13"/>
        <v/>
      </c>
      <c r="BI42" s="3" t="str">
        <f t="shared" si="14"/>
        <v/>
      </c>
      <c r="BJ42" s="3" t="str">
        <f t="shared" si="15"/>
        <v/>
      </c>
      <c r="BK42" s="3" t="str">
        <f t="shared" si="16"/>
        <v/>
      </c>
      <c r="BL42" s="3" t="str">
        <f t="shared" si="17"/>
        <v/>
      </c>
      <c r="BM42" s="3" t="str">
        <f t="shared" si="18"/>
        <v/>
      </c>
      <c r="BN42" s="3" t="str">
        <f t="shared" si="19"/>
        <v/>
      </c>
      <c r="BO42" s="3" t="str">
        <f t="shared" si="20"/>
        <v/>
      </c>
      <c r="BP42" s="3" t="str">
        <f t="shared" si="21"/>
        <v/>
      </c>
      <c r="BQ42" s="3" t="str">
        <f t="shared" si="22"/>
        <v/>
      </c>
      <c r="BR42" s="3" t="str">
        <f t="shared" si="23"/>
        <v/>
      </c>
      <c r="BS42" s="3" t="str">
        <f t="shared" si="24"/>
        <v/>
      </c>
      <c r="BT42" s="3" t="str">
        <f t="shared" si="25"/>
        <v/>
      </c>
      <c r="BU42" s="3" t="str">
        <f t="shared" si="26"/>
        <v/>
      </c>
      <c r="BV42" s="3" t="str">
        <f t="shared" si="27"/>
        <v/>
      </c>
      <c r="BW42" s="3"/>
      <c r="BX42" s="3"/>
    </row>
    <row r="43" spans="1:76" ht="15" customHeight="1" x14ac:dyDescent="0.15">
      <c r="A43" s="183"/>
      <c r="B43" s="257">
        <v>35</v>
      </c>
      <c r="C43" s="258" t="s">
        <v>557</v>
      </c>
      <c r="D43" s="202" t="s">
        <v>575</v>
      </c>
      <c r="E43" s="203" t="s">
        <v>576</v>
      </c>
      <c r="F43" s="204" t="s">
        <v>577</v>
      </c>
      <c r="G43" s="204" t="s">
        <v>448</v>
      </c>
      <c r="H43" s="205" t="s">
        <v>457</v>
      </c>
      <c r="I43" s="205" t="s">
        <v>439</v>
      </c>
      <c r="J43" s="206" t="s">
        <v>571</v>
      </c>
      <c r="K43" s="207">
        <v>46188</v>
      </c>
      <c r="L43" s="208" t="s">
        <v>441</v>
      </c>
      <c r="M43" s="209" t="s">
        <v>442</v>
      </c>
      <c r="N43" s="210" t="s">
        <v>442</v>
      </c>
      <c r="O43" s="211" t="s">
        <v>442</v>
      </c>
      <c r="P43" s="212" t="s">
        <v>442</v>
      </c>
      <c r="Q43" s="209" t="s">
        <v>442</v>
      </c>
      <c r="R43" s="210" t="s">
        <v>442</v>
      </c>
      <c r="S43" s="211" t="s">
        <v>442</v>
      </c>
      <c r="T43" s="211" t="s">
        <v>442</v>
      </c>
      <c r="U43" s="209" t="s">
        <v>442</v>
      </c>
      <c r="V43" s="210" t="s">
        <v>441</v>
      </c>
      <c r="W43" s="212" t="s">
        <v>441</v>
      </c>
      <c r="X43" s="210" t="s">
        <v>441</v>
      </c>
      <c r="Y43" s="209" t="s">
        <v>441</v>
      </c>
      <c r="Z43" s="210" t="s">
        <v>441</v>
      </c>
      <c r="AA43" s="211" t="s">
        <v>441</v>
      </c>
      <c r="AB43" s="211" t="s">
        <v>441</v>
      </c>
      <c r="AC43" s="209" t="s">
        <v>441</v>
      </c>
      <c r="AD43" s="213" t="s">
        <v>441</v>
      </c>
      <c r="AE43" s="211" t="s">
        <v>441</v>
      </c>
      <c r="AF43" s="212" t="s">
        <v>441</v>
      </c>
      <c r="AG43" s="210" t="s">
        <v>441</v>
      </c>
      <c r="AH43" s="209" t="s">
        <v>441</v>
      </c>
      <c r="AI43" s="213" t="s">
        <v>442</v>
      </c>
      <c r="AJ43" s="211" t="s">
        <v>441</v>
      </c>
      <c r="AK43" s="214" t="s">
        <v>441</v>
      </c>
      <c r="AL43" s="199">
        <v>41</v>
      </c>
      <c r="AM43" s="141">
        <v>19</v>
      </c>
      <c r="AN43" t="s">
        <v>565</v>
      </c>
      <c r="AV43" s="3" t="b">
        <v>0</v>
      </c>
      <c r="AW43" s="3" t="str">
        <f t="shared" si="2"/>
        <v/>
      </c>
      <c r="AX43" s="3" t="str">
        <f t="shared" si="3"/>
        <v/>
      </c>
      <c r="AY43" s="3" t="str">
        <f t="shared" si="4"/>
        <v/>
      </c>
      <c r="AZ43" s="3" t="str">
        <f t="shared" si="5"/>
        <v/>
      </c>
      <c r="BA43" s="3" t="str">
        <f t="shared" si="6"/>
        <v/>
      </c>
      <c r="BB43" s="3" t="str">
        <f t="shared" si="7"/>
        <v/>
      </c>
      <c r="BC43" s="3" t="str">
        <f t="shared" si="8"/>
        <v/>
      </c>
      <c r="BD43" s="3" t="str">
        <f t="shared" si="9"/>
        <v/>
      </c>
      <c r="BE43" s="3" t="str">
        <f t="shared" si="10"/>
        <v/>
      </c>
      <c r="BF43" s="3" t="str">
        <f t="shared" si="11"/>
        <v/>
      </c>
      <c r="BG43" s="3" t="str">
        <f t="shared" si="12"/>
        <v/>
      </c>
      <c r="BH43" s="3" t="str">
        <f t="shared" si="13"/>
        <v/>
      </c>
      <c r="BI43" s="3" t="str">
        <f t="shared" si="14"/>
        <v/>
      </c>
      <c r="BJ43" s="3" t="str">
        <f t="shared" si="15"/>
        <v/>
      </c>
      <c r="BK43" s="3" t="str">
        <f t="shared" si="16"/>
        <v/>
      </c>
      <c r="BL43" s="3" t="str">
        <f t="shared" si="17"/>
        <v/>
      </c>
      <c r="BM43" s="3" t="str">
        <f t="shared" si="18"/>
        <v/>
      </c>
      <c r="BN43" s="3" t="str">
        <f t="shared" si="19"/>
        <v/>
      </c>
      <c r="BO43" s="3" t="str">
        <f t="shared" si="20"/>
        <v/>
      </c>
      <c r="BP43" s="3" t="str">
        <f t="shared" si="21"/>
        <v/>
      </c>
      <c r="BQ43" s="3" t="str">
        <f t="shared" si="22"/>
        <v/>
      </c>
      <c r="BR43" s="3" t="str">
        <f t="shared" si="23"/>
        <v/>
      </c>
      <c r="BS43" s="3" t="str">
        <f t="shared" si="24"/>
        <v/>
      </c>
      <c r="BT43" s="3" t="str">
        <f t="shared" si="25"/>
        <v/>
      </c>
      <c r="BU43" s="3" t="str">
        <f t="shared" si="26"/>
        <v/>
      </c>
      <c r="BV43" s="3" t="str">
        <f t="shared" si="27"/>
        <v/>
      </c>
      <c r="BW43" s="3"/>
      <c r="BX43" s="3"/>
    </row>
    <row r="44" spans="1:76" ht="15" customHeight="1" x14ac:dyDescent="0.15">
      <c r="A44" s="183"/>
      <c r="B44" s="257">
        <v>35</v>
      </c>
      <c r="C44" s="258" t="s">
        <v>557</v>
      </c>
      <c r="D44" s="202" t="s">
        <v>578</v>
      </c>
      <c r="E44" s="203" t="s">
        <v>579</v>
      </c>
      <c r="F44" s="204" t="s">
        <v>580</v>
      </c>
      <c r="G44" s="204" t="s">
        <v>581</v>
      </c>
      <c r="H44" s="223" t="s">
        <v>457</v>
      </c>
      <c r="I44" s="223" t="s">
        <v>439</v>
      </c>
      <c r="J44" s="206" t="s">
        <v>571</v>
      </c>
      <c r="K44" s="207">
        <v>46209</v>
      </c>
      <c r="L44" s="208" t="s">
        <v>441</v>
      </c>
      <c r="M44" s="209" t="s">
        <v>442</v>
      </c>
      <c r="N44" s="210" t="s">
        <v>442</v>
      </c>
      <c r="O44" s="211" t="s">
        <v>442</v>
      </c>
      <c r="P44" s="212" t="s">
        <v>442</v>
      </c>
      <c r="Q44" s="209" t="s">
        <v>442</v>
      </c>
      <c r="R44" s="210" t="s">
        <v>442</v>
      </c>
      <c r="S44" s="211" t="s">
        <v>442</v>
      </c>
      <c r="T44" s="211" t="s">
        <v>442</v>
      </c>
      <c r="U44" s="209" t="s">
        <v>442</v>
      </c>
      <c r="V44" s="210" t="s">
        <v>441</v>
      </c>
      <c r="W44" s="212" t="s">
        <v>441</v>
      </c>
      <c r="X44" s="210" t="s">
        <v>441</v>
      </c>
      <c r="Y44" s="209" t="s">
        <v>441</v>
      </c>
      <c r="Z44" s="210" t="s">
        <v>441</v>
      </c>
      <c r="AA44" s="211" t="s">
        <v>441</v>
      </c>
      <c r="AB44" s="211" t="s">
        <v>441</v>
      </c>
      <c r="AC44" s="209" t="s">
        <v>441</v>
      </c>
      <c r="AD44" s="213" t="s">
        <v>441</v>
      </c>
      <c r="AE44" s="211" t="s">
        <v>441</v>
      </c>
      <c r="AF44" s="212" t="s">
        <v>441</v>
      </c>
      <c r="AG44" s="210" t="s">
        <v>441</v>
      </c>
      <c r="AH44" s="209" t="s">
        <v>441</v>
      </c>
      <c r="AI44" s="213" t="s">
        <v>442</v>
      </c>
      <c r="AJ44" s="211" t="s">
        <v>441</v>
      </c>
      <c r="AK44" s="214" t="s">
        <v>441</v>
      </c>
      <c r="AL44" s="199">
        <v>33</v>
      </c>
      <c r="AM44" s="141">
        <v>19</v>
      </c>
      <c r="AN44" t="s">
        <v>568</v>
      </c>
      <c r="AV44" s="3" t="b">
        <v>0</v>
      </c>
      <c r="AW44" s="3" t="str">
        <f t="shared" si="2"/>
        <v/>
      </c>
      <c r="AX44" s="3" t="str">
        <f t="shared" si="3"/>
        <v/>
      </c>
      <c r="AY44" s="3" t="str">
        <f t="shared" si="4"/>
        <v/>
      </c>
      <c r="AZ44" s="3" t="str">
        <f t="shared" si="5"/>
        <v/>
      </c>
      <c r="BA44" s="3" t="str">
        <f t="shared" si="6"/>
        <v/>
      </c>
      <c r="BB44" s="3" t="str">
        <f t="shared" si="7"/>
        <v/>
      </c>
      <c r="BC44" s="3" t="str">
        <f t="shared" si="8"/>
        <v/>
      </c>
      <c r="BD44" s="3" t="str">
        <f t="shared" si="9"/>
        <v/>
      </c>
      <c r="BE44" s="3" t="str">
        <f t="shared" si="10"/>
        <v/>
      </c>
      <c r="BF44" s="3" t="str">
        <f t="shared" si="11"/>
        <v/>
      </c>
      <c r="BG44" s="3" t="str">
        <f t="shared" si="12"/>
        <v/>
      </c>
      <c r="BH44" s="3" t="str">
        <f t="shared" si="13"/>
        <v/>
      </c>
      <c r="BI44" s="3" t="str">
        <f t="shared" si="14"/>
        <v/>
      </c>
      <c r="BJ44" s="3" t="str">
        <f t="shared" si="15"/>
        <v/>
      </c>
      <c r="BK44" s="3" t="str">
        <f t="shared" si="16"/>
        <v/>
      </c>
      <c r="BL44" s="3" t="str">
        <f t="shared" si="17"/>
        <v/>
      </c>
      <c r="BM44" s="3" t="str">
        <f t="shared" si="18"/>
        <v/>
      </c>
      <c r="BN44" s="3" t="str">
        <f t="shared" si="19"/>
        <v/>
      </c>
      <c r="BO44" s="3" t="str">
        <f t="shared" si="20"/>
        <v/>
      </c>
      <c r="BP44" s="3" t="str">
        <f t="shared" si="21"/>
        <v/>
      </c>
      <c r="BQ44" s="3" t="str">
        <f t="shared" si="22"/>
        <v/>
      </c>
      <c r="BR44" s="3" t="str">
        <f t="shared" si="23"/>
        <v/>
      </c>
      <c r="BS44" s="3" t="str">
        <f t="shared" si="24"/>
        <v/>
      </c>
      <c r="BT44" s="3" t="str">
        <f t="shared" si="25"/>
        <v/>
      </c>
      <c r="BU44" s="3" t="str">
        <f t="shared" si="26"/>
        <v/>
      </c>
      <c r="BV44" s="3" t="str">
        <f t="shared" si="27"/>
        <v/>
      </c>
      <c r="BW44" s="3"/>
      <c r="BX44" s="3"/>
    </row>
    <row r="45" spans="1:76" ht="15" customHeight="1" x14ac:dyDescent="0.15">
      <c r="A45" s="183"/>
      <c r="B45" s="257">
        <v>35</v>
      </c>
      <c r="C45" s="258" t="s">
        <v>557</v>
      </c>
      <c r="D45" s="202" t="s">
        <v>582</v>
      </c>
      <c r="E45" s="203" t="s">
        <v>583</v>
      </c>
      <c r="F45" s="204" t="s">
        <v>584</v>
      </c>
      <c r="G45" s="204" t="s">
        <v>448</v>
      </c>
      <c r="H45" s="223" t="s">
        <v>457</v>
      </c>
      <c r="I45" s="223" t="s">
        <v>439</v>
      </c>
      <c r="J45" s="206" t="s">
        <v>571</v>
      </c>
      <c r="K45" s="207">
        <v>46238</v>
      </c>
      <c r="L45" s="208" t="s">
        <v>441</v>
      </c>
      <c r="M45" s="209" t="s">
        <v>442</v>
      </c>
      <c r="N45" s="210" t="s">
        <v>442</v>
      </c>
      <c r="O45" s="211" t="s">
        <v>442</v>
      </c>
      <c r="P45" s="212" t="s">
        <v>442</v>
      </c>
      <c r="Q45" s="209" t="s">
        <v>442</v>
      </c>
      <c r="R45" s="210" t="s">
        <v>442</v>
      </c>
      <c r="S45" s="211" t="s">
        <v>442</v>
      </c>
      <c r="T45" s="211" t="s">
        <v>442</v>
      </c>
      <c r="U45" s="209" t="s">
        <v>442</v>
      </c>
      <c r="V45" s="210" t="s">
        <v>441</v>
      </c>
      <c r="W45" s="212" t="s">
        <v>441</v>
      </c>
      <c r="X45" s="210" t="s">
        <v>441</v>
      </c>
      <c r="Y45" s="209" t="s">
        <v>441</v>
      </c>
      <c r="Z45" s="210" t="s">
        <v>441</v>
      </c>
      <c r="AA45" s="211" t="s">
        <v>441</v>
      </c>
      <c r="AB45" s="211" t="s">
        <v>441</v>
      </c>
      <c r="AC45" s="209" t="s">
        <v>441</v>
      </c>
      <c r="AD45" s="213" t="s">
        <v>441</v>
      </c>
      <c r="AE45" s="211" t="s">
        <v>441</v>
      </c>
      <c r="AF45" s="212" t="s">
        <v>441</v>
      </c>
      <c r="AG45" s="210" t="s">
        <v>441</v>
      </c>
      <c r="AH45" s="209" t="s">
        <v>441</v>
      </c>
      <c r="AI45" s="213" t="s">
        <v>442</v>
      </c>
      <c r="AJ45" s="211" t="s">
        <v>441</v>
      </c>
      <c r="AK45" s="214" t="s">
        <v>441</v>
      </c>
      <c r="AL45" s="199">
        <v>0</v>
      </c>
      <c r="AM45" s="141">
        <v>19</v>
      </c>
      <c r="AN45" t="s">
        <v>533</v>
      </c>
      <c r="AV45" s="3" t="b">
        <v>0</v>
      </c>
      <c r="AW45" s="3" t="str">
        <f t="shared" si="2"/>
        <v/>
      </c>
      <c r="AX45" s="3" t="str">
        <f t="shared" si="3"/>
        <v/>
      </c>
      <c r="AY45" s="3" t="str">
        <f t="shared" si="4"/>
        <v/>
      </c>
      <c r="AZ45" s="3" t="str">
        <f t="shared" si="5"/>
        <v/>
      </c>
      <c r="BA45" s="3" t="str">
        <f t="shared" si="6"/>
        <v/>
      </c>
      <c r="BB45" s="3" t="str">
        <f t="shared" si="7"/>
        <v/>
      </c>
      <c r="BC45" s="3" t="str">
        <f t="shared" si="8"/>
        <v/>
      </c>
      <c r="BD45" s="3" t="str">
        <f t="shared" si="9"/>
        <v/>
      </c>
      <c r="BE45" s="3" t="str">
        <f t="shared" si="10"/>
        <v/>
      </c>
      <c r="BF45" s="3" t="str">
        <f t="shared" si="11"/>
        <v/>
      </c>
      <c r="BG45" s="3" t="str">
        <f t="shared" si="12"/>
        <v/>
      </c>
      <c r="BH45" s="3" t="str">
        <f t="shared" si="13"/>
        <v/>
      </c>
      <c r="BI45" s="3" t="str">
        <f t="shared" si="14"/>
        <v/>
      </c>
      <c r="BJ45" s="3" t="str">
        <f t="shared" si="15"/>
        <v/>
      </c>
      <c r="BK45" s="3" t="str">
        <f t="shared" si="16"/>
        <v/>
      </c>
      <c r="BL45" s="3" t="str">
        <f t="shared" si="17"/>
        <v/>
      </c>
      <c r="BM45" s="3" t="str">
        <f t="shared" si="18"/>
        <v/>
      </c>
      <c r="BN45" s="3" t="str">
        <f t="shared" si="19"/>
        <v/>
      </c>
      <c r="BO45" s="3" t="str">
        <f t="shared" si="20"/>
        <v/>
      </c>
      <c r="BP45" s="3" t="str">
        <f t="shared" si="21"/>
        <v/>
      </c>
      <c r="BQ45" s="3" t="str">
        <f t="shared" si="22"/>
        <v/>
      </c>
      <c r="BR45" s="3" t="str">
        <f t="shared" si="23"/>
        <v/>
      </c>
      <c r="BS45" s="3" t="str">
        <f t="shared" si="24"/>
        <v/>
      </c>
      <c r="BT45" s="3" t="str">
        <f t="shared" si="25"/>
        <v/>
      </c>
      <c r="BU45" s="3" t="str">
        <f t="shared" si="26"/>
        <v/>
      </c>
      <c r="BV45" s="3" t="str">
        <f t="shared" si="27"/>
        <v/>
      </c>
      <c r="BW45" s="3"/>
      <c r="BX45" s="3"/>
    </row>
    <row r="46" spans="1:76" ht="15" customHeight="1" x14ac:dyDescent="0.15">
      <c r="A46" s="183"/>
      <c r="B46" s="257">
        <v>35</v>
      </c>
      <c r="C46" s="258" t="s">
        <v>557</v>
      </c>
      <c r="D46" s="202" t="s">
        <v>585</v>
      </c>
      <c r="E46" s="203" t="s">
        <v>586</v>
      </c>
      <c r="F46" s="204" t="s">
        <v>541</v>
      </c>
      <c r="G46" s="204" t="s">
        <v>448</v>
      </c>
      <c r="H46" s="205" t="s">
        <v>457</v>
      </c>
      <c r="I46" s="205" t="s">
        <v>439</v>
      </c>
      <c r="J46" s="206" t="s">
        <v>571</v>
      </c>
      <c r="K46" s="207">
        <v>46290</v>
      </c>
      <c r="L46" s="208" t="s">
        <v>441</v>
      </c>
      <c r="M46" s="209" t="s">
        <v>442</v>
      </c>
      <c r="N46" s="210" t="s">
        <v>442</v>
      </c>
      <c r="O46" s="211" t="s">
        <v>442</v>
      </c>
      <c r="P46" s="212" t="s">
        <v>442</v>
      </c>
      <c r="Q46" s="209" t="s">
        <v>442</v>
      </c>
      <c r="R46" s="210" t="s">
        <v>442</v>
      </c>
      <c r="S46" s="211" t="s">
        <v>442</v>
      </c>
      <c r="T46" s="211" t="s">
        <v>442</v>
      </c>
      <c r="U46" s="209" t="s">
        <v>442</v>
      </c>
      <c r="V46" s="210" t="s">
        <v>441</v>
      </c>
      <c r="W46" s="212" t="s">
        <v>441</v>
      </c>
      <c r="X46" s="210" t="s">
        <v>441</v>
      </c>
      <c r="Y46" s="209" t="s">
        <v>441</v>
      </c>
      <c r="Z46" s="210" t="s">
        <v>441</v>
      </c>
      <c r="AA46" s="211" t="s">
        <v>441</v>
      </c>
      <c r="AB46" s="211" t="s">
        <v>441</v>
      </c>
      <c r="AC46" s="209" t="s">
        <v>441</v>
      </c>
      <c r="AD46" s="213" t="s">
        <v>441</v>
      </c>
      <c r="AE46" s="211" t="s">
        <v>441</v>
      </c>
      <c r="AF46" s="212" t="s">
        <v>441</v>
      </c>
      <c r="AG46" s="210" t="s">
        <v>441</v>
      </c>
      <c r="AH46" s="209" t="s">
        <v>441</v>
      </c>
      <c r="AI46" s="213" t="s">
        <v>442</v>
      </c>
      <c r="AJ46" s="211" t="s">
        <v>441</v>
      </c>
      <c r="AK46" s="214" t="s">
        <v>441</v>
      </c>
      <c r="AL46" s="199">
        <v>0</v>
      </c>
      <c r="AM46" s="141">
        <v>19</v>
      </c>
      <c r="AN46" t="s">
        <v>558</v>
      </c>
      <c r="AV46" s="3" t="b">
        <v>0</v>
      </c>
      <c r="AW46" s="3" t="str">
        <f t="shared" si="2"/>
        <v/>
      </c>
      <c r="AX46" s="3" t="str">
        <f t="shared" si="3"/>
        <v/>
      </c>
      <c r="AY46" s="3" t="str">
        <f t="shared" si="4"/>
        <v/>
      </c>
      <c r="AZ46" s="3" t="str">
        <f t="shared" si="5"/>
        <v/>
      </c>
      <c r="BA46" s="3" t="str">
        <f t="shared" si="6"/>
        <v/>
      </c>
      <c r="BB46" s="3" t="str">
        <f t="shared" si="7"/>
        <v/>
      </c>
      <c r="BC46" s="3" t="str">
        <f t="shared" si="8"/>
        <v/>
      </c>
      <c r="BD46" s="3" t="str">
        <f t="shared" si="9"/>
        <v/>
      </c>
      <c r="BE46" s="3" t="str">
        <f t="shared" si="10"/>
        <v/>
      </c>
      <c r="BF46" s="3" t="str">
        <f t="shared" si="11"/>
        <v/>
      </c>
      <c r="BG46" s="3" t="str">
        <f t="shared" si="12"/>
        <v/>
      </c>
      <c r="BH46" s="3" t="str">
        <f t="shared" si="13"/>
        <v/>
      </c>
      <c r="BI46" s="3" t="str">
        <f t="shared" si="14"/>
        <v/>
      </c>
      <c r="BJ46" s="3" t="str">
        <f t="shared" si="15"/>
        <v/>
      </c>
      <c r="BK46" s="3" t="str">
        <f t="shared" si="16"/>
        <v/>
      </c>
      <c r="BL46" s="3" t="str">
        <f t="shared" si="17"/>
        <v/>
      </c>
      <c r="BM46" s="3" t="str">
        <f t="shared" si="18"/>
        <v/>
      </c>
      <c r="BN46" s="3" t="str">
        <f t="shared" si="19"/>
        <v/>
      </c>
      <c r="BO46" s="3" t="str">
        <f t="shared" si="20"/>
        <v/>
      </c>
      <c r="BP46" s="3" t="str">
        <f t="shared" si="21"/>
        <v/>
      </c>
      <c r="BQ46" s="3" t="str">
        <f t="shared" si="22"/>
        <v/>
      </c>
      <c r="BR46" s="3" t="str">
        <f t="shared" si="23"/>
        <v/>
      </c>
      <c r="BS46" s="3" t="str">
        <f t="shared" si="24"/>
        <v/>
      </c>
      <c r="BT46" s="3" t="str">
        <f t="shared" si="25"/>
        <v/>
      </c>
      <c r="BU46" s="3" t="str">
        <f t="shared" si="26"/>
        <v/>
      </c>
      <c r="BV46" s="3" t="str">
        <f t="shared" si="27"/>
        <v/>
      </c>
      <c r="BW46" s="3"/>
      <c r="BX46" s="3"/>
    </row>
    <row r="47" spans="1:76" ht="15" customHeight="1" x14ac:dyDescent="0.15">
      <c r="A47" s="183"/>
      <c r="B47" s="255">
        <v>36</v>
      </c>
      <c r="C47" s="259" t="s">
        <v>557</v>
      </c>
      <c r="D47" s="202" t="s">
        <v>587</v>
      </c>
      <c r="E47" s="203" t="s">
        <v>588</v>
      </c>
      <c r="F47" s="204">
        <v>0</v>
      </c>
      <c r="G47" s="204">
        <v>0</v>
      </c>
      <c r="H47" s="205" t="s">
        <v>457</v>
      </c>
      <c r="I47" s="205" t="s">
        <v>486</v>
      </c>
      <c r="J47" s="206" t="s">
        <v>440</v>
      </c>
      <c r="K47" s="207">
        <v>46220</v>
      </c>
      <c r="L47" s="208" t="s">
        <v>441</v>
      </c>
      <c r="M47" s="209" t="s">
        <v>442</v>
      </c>
      <c r="N47" s="210" t="s">
        <v>442</v>
      </c>
      <c r="O47" s="211" t="s">
        <v>442</v>
      </c>
      <c r="P47" s="212" t="s">
        <v>442</v>
      </c>
      <c r="Q47" s="209" t="s">
        <v>442</v>
      </c>
      <c r="R47" s="210" t="s">
        <v>441</v>
      </c>
      <c r="S47" s="211" t="s">
        <v>442</v>
      </c>
      <c r="T47" s="211" t="s">
        <v>442</v>
      </c>
      <c r="U47" s="209" t="s">
        <v>441</v>
      </c>
      <c r="V47" s="210" t="s">
        <v>441</v>
      </c>
      <c r="W47" s="212" t="s">
        <v>441</v>
      </c>
      <c r="X47" s="210" t="s">
        <v>441</v>
      </c>
      <c r="Y47" s="209" t="s">
        <v>441</v>
      </c>
      <c r="Z47" s="210" t="s">
        <v>441</v>
      </c>
      <c r="AA47" s="211" t="s">
        <v>441</v>
      </c>
      <c r="AB47" s="211" t="s">
        <v>441</v>
      </c>
      <c r="AC47" s="209" t="s">
        <v>441</v>
      </c>
      <c r="AD47" s="213" t="s">
        <v>441</v>
      </c>
      <c r="AE47" s="211" t="s">
        <v>442</v>
      </c>
      <c r="AF47" s="212" t="s">
        <v>441</v>
      </c>
      <c r="AG47" s="210" t="s">
        <v>441</v>
      </c>
      <c r="AH47" s="209" t="s">
        <v>441</v>
      </c>
      <c r="AI47" s="213" t="s">
        <v>442</v>
      </c>
      <c r="AJ47" s="211" t="s">
        <v>441</v>
      </c>
      <c r="AK47" s="214" t="s">
        <v>441</v>
      </c>
      <c r="AL47" s="199">
        <v>46</v>
      </c>
      <c r="AM47" s="141">
        <v>19</v>
      </c>
      <c r="AN47" t="s">
        <v>589</v>
      </c>
      <c r="AV47" s="3" t="b">
        <v>0</v>
      </c>
      <c r="AW47" s="3" t="str">
        <f t="shared" si="2"/>
        <v/>
      </c>
      <c r="AX47" s="3" t="str">
        <f t="shared" si="3"/>
        <v/>
      </c>
      <c r="AY47" s="3" t="str">
        <f t="shared" si="4"/>
        <v/>
      </c>
      <c r="AZ47" s="3" t="str">
        <f t="shared" si="5"/>
        <v/>
      </c>
      <c r="BA47" s="3" t="str">
        <f t="shared" si="6"/>
        <v/>
      </c>
      <c r="BB47" s="3" t="str">
        <f t="shared" si="7"/>
        <v/>
      </c>
      <c r="BC47" s="3" t="str">
        <f t="shared" si="8"/>
        <v/>
      </c>
      <c r="BD47" s="3" t="str">
        <f t="shared" si="9"/>
        <v/>
      </c>
      <c r="BE47" s="3" t="str">
        <f t="shared" si="10"/>
        <v/>
      </c>
      <c r="BF47" s="3" t="str">
        <f t="shared" si="11"/>
        <v/>
      </c>
      <c r="BG47" s="3" t="str">
        <f t="shared" si="12"/>
        <v/>
      </c>
      <c r="BH47" s="3" t="str">
        <f t="shared" si="13"/>
        <v/>
      </c>
      <c r="BI47" s="3" t="str">
        <f t="shared" si="14"/>
        <v/>
      </c>
      <c r="BJ47" s="3" t="str">
        <f t="shared" si="15"/>
        <v/>
      </c>
      <c r="BK47" s="3" t="str">
        <f t="shared" si="16"/>
        <v/>
      </c>
      <c r="BL47" s="3" t="str">
        <f t="shared" si="17"/>
        <v/>
      </c>
      <c r="BM47" s="3" t="str">
        <f t="shared" si="18"/>
        <v/>
      </c>
      <c r="BN47" s="3" t="str">
        <f t="shared" si="19"/>
        <v/>
      </c>
      <c r="BO47" s="3" t="str">
        <f t="shared" si="20"/>
        <v/>
      </c>
      <c r="BP47" s="3" t="str">
        <f t="shared" si="21"/>
        <v/>
      </c>
      <c r="BQ47" s="3" t="str">
        <f t="shared" si="22"/>
        <v/>
      </c>
      <c r="BR47" s="3" t="str">
        <f t="shared" si="23"/>
        <v/>
      </c>
      <c r="BS47" s="3" t="str">
        <f t="shared" si="24"/>
        <v/>
      </c>
      <c r="BT47" s="3" t="str">
        <f t="shared" si="25"/>
        <v/>
      </c>
      <c r="BU47" s="3" t="str">
        <f t="shared" si="26"/>
        <v/>
      </c>
      <c r="BV47" s="3" t="str">
        <f t="shared" si="27"/>
        <v/>
      </c>
      <c r="BW47" s="3"/>
      <c r="BX47" s="3"/>
    </row>
    <row r="48" spans="1:76" ht="15" customHeight="1" x14ac:dyDescent="0.15">
      <c r="A48" s="183"/>
      <c r="B48" s="257">
        <v>36</v>
      </c>
      <c r="C48" s="260" t="s">
        <v>557</v>
      </c>
      <c r="D48" s="242" t="s">
        <v>562</v>
      </c>
      <c r="E48" s="243" t="s">
        <v>590</v>
      </c>
      <c r="F48" s="244">
        <v>1</v>
      </c>
      <c r="G48" s="244">
        <v>7</v>
      </c>
      <c r="H48" s="245" t="s">
        <v>457</v>
      </c>
      <c r="I48" s="245" t="s">
        <v>439</v>
      </c>
      <c r="J48" s="246" t="s">
        <v>440</v>
      </c>
      <c r="K48" s="247">
        <v>46310</v>
      </c>
      <c r="L48" s="248" t="s">
        <v>441</v>
      </c>
      <c r="M48" s="249" t="s">
        <v>442</v>
      </c>
      <c r="N48" s="250" t="s">
        <v>442</v>
      </c>
      <c r="O48" s="251" t="s">
        <v>442</v>
      </c>
      <c r="P48" s="252" t="s">
        <v>442</v>
      </c>
      <c r="Q48" s="249" t="s">
        <v>442</v>
      </c>
      <c r="R48" s="250" t="s">
        <v>441</v>
      </c>
      <c r="S48" s="251" t="s">
        <v>442</v>
      </c>
      <c r="T48" s="251" t="s">
        <v>442</v>
      </c>
      <c r="U48" s="249" t="s">
        <v>441</v>
      </c>
      <c r="V48" s="210" t="s">
        <v>441</v>
      </c>
      <c r="W48" s="212" t="s">
        <v>441</v>
      </c>
      <c r="X48" s="210" t="s">
        <v>441</v>
      </c>
      <c r="Y48" s="209" t="s">
        <v>441</v>
      </c>
      <c r="Z48" s="210" t="s">
        <v>441</v>
      </c>
      <c r="AA48" s="211" t="s">
        <v>441</v>
      </c>
      <c r="AB48" s="211" t="s">
        <v>441</v>
      </c>
      <c r="AC48" s="209" t="s">
        <v>441</v>
      </c>
      <c r="AD48" s="213" t="s">
        <v>441</v>
      </c>
      <c r="AE48" s="211" t="s">
        <v>442</v>
      </c>
      <c r="AF48" s="212" t="s">
        <v>441</v>
      </c>
      <c r="AG48" s="210" t="s">
        <v>441</v>
      </c>
      <c r="AH48" s="209" t="s">
        <v>441</v>
      </c>
      <c r="AI48" s="213" t="s">
        <v>442</v>
      </c>
      <c r="AJ48" s="211" t="s">
        <v>441</v>
      </c>
      <c r="AK48" s="214" t="s">
        <v>442</v>
      </c>
      <c r="AL48" s="199">
        <v>48</v>
      </c>
      <c r="AM48" s="141">
        <v>19</v>
      </c>
      <c r="AN48" t="s">
        <v>591</v>
      </c>
      <c r="AV48" s="3" t="b">
        <v>0</v>
      </c>
      <c r="AW48" s="3" t="str">
        <f t="shared" si="2"/>
        <v/>
      </c>
      <c r="AX48" s="3" t="str">
        <f t="shared" si="3"/>
        <v/>
      </c>
      <c r="AY48" s="3" t="str">
        <f t="shared" si="4"/>
        <v/>
      </c>
      <c r="AZ48" s="3" t="str">
        <f t="shared" si="5"/>
        <v/>
      </c>
      <c r="BA48" s="3" t="str">
        <f t="shared" si="6"/>
        <v/>
      </c>
      <c r="BB48" s="3" t="str">
        <f t="shared" si="7"/>
        <v/>
      </c>
      <c r="BC48" s="3" t="str">
        <f t="shared" si="8"/>
        <v/>
      </c>
      <c r="BD48" s="3" t="str">
        <f t="shared" si="9"/>
        <v/>
      </c>
      <c r="BE48" s="3" t="str">
        <f t="shared" si="10"/>
        <v/>
      </c>
      <c r="BF48" s="3" t="str">
        <f t="shared" si="11"/>
        <v/>
      </c>
      <c r="BG48" s="3" t="str">
        <f t="shared" si="12"/>
        <v/>
      </c>
      <c r="BH48" s="3" t="str">
        <f t="shared" si="13"/>
        <v/>
      </c>
      <c r="BI48" s="3" t="str">
        <f t="shared" si="14"/>
        <v/>
      </c>
      <c r="BJ48" s="3" t="str">
        <f t="shared" si="15"/>
        <v/>
      </c>
      <c r="BK48" s="3" t="str">
        <f t="shared" si="16"/>
        <v/>
      </c>
      <c r="BL48" s="3" t="str">
        <f t="shared" si="17"/>
        <v/>
      </c>
      <c r="BM48" s="3" t="str">
        <f t="shared" si="18"/>
        <v/>
      </c>
      <c r="BN48" s="3" t="str">
        <f t="shared" si="19"/>
        <v/>
      </c>
      <c r="BO48" s="3" t="str">
        <f t="shared" si="20"/>
        <v/>
      </c>
      <c r="BP48" s="3" t="str">
        <f t="shared" si="21"/>
        <v/>
      </c>
      <c r="BQ48" s="3" t="str">
        <f t="shared" si="22"/>
        <v/>
      </c>
      <c r="BR48" s="3" t="str">
        <f t="shared" si="23"/>
        <v/>
      </c>
      <c r="BS48" s="3" t="str">
        <f t="shared" si="24"/>
        <v/>
      </c>
      <c r="BT48" s="3" t="str">
        <f t="shared" si="25"/>
        <v/>
      </c>
      <c r="BU48" s="3" t="str">
        <f t="shared" si="26"/>
        <v/>
      </c>
      <c r="BV48" s="3" t="str">
        <f t="shared" si="27"/>
        <v/>
      </c>
      <c r="BW48" s="3"/>
      <c r="BX48" s="3"/>
    </row>
    <row r="49" spans="1:76" ht="15" customHeight="1" x14ac:dyDescent="0.15">
      <c r="A49" s="183"/>
      <c r="B49" s="257">
        <v>36</v>
      </c>
      <c r="C49" s="260" t="s">
        <v>557</v>
      </c>
      <c r="D49" s="202" t="s">
        <v>530</v>
      </c>
      <c r="E49" s="203" t="s">
        <v>592</v>
      </c>
      <c r="F49" s="204">
        <v>0</v>
      </c>
      <c r="G49" s="204">
        <v>0</v>
      </c>
      <c r="H49" s="205" t="s">
        <v>457</v>
      </c>
      <c r="I49" s="205" t="s">
        <v>439</v>
      </c>
      <c r="J49" s="206" t="s">
        <v>440</v>
      </c>
      <c r="K49" s="207">
        <v>46342</v>
      </c>
      <c r="L49" s="208" t="s">
        <v>441</v>
      </c>
      <c r="M49" s="209" t="s">
        <v>442</v>
      </c>
      <c r="N49" s="210" t="s">
        <v>442</v>
      </c>
      <c r="O49" s="211" t="s">
        <v>442</v>
      </c>
      <c r="P49" s="212" t="s">
        <v>442</v>
      </c>
      <c r="Q49" s="209" t="s">
        <v>442</v>
      </c>
      <c r="R49" s="210" t="s">
        <v>441</v>
      </c>
      <c r="S49" s="211" t="s">
        <v>442</v>
      </c>
      <c r="T49" s="211" t="s">
        <v>442</v>
      </c>
      <c r="U49" s="209" t="s">
        <v>441</v>
      </c>
      <c r="V49" s="210" t="s">
        <v>441</v>
      </c>
      <c r="W49" s="212" t="s">
        <v>441</v>
      </c>
      <c r="X49" s="210" t="s">
        <v>441</v>
      </c>
      <c r="Y49" s="209" t="s">
        <v>441</v>
      </c>
      <c r="Z49" s="210" t="s">
        <v>441</v>
      </c>
      <c r="AA49" s="211" t="s">
        <v>441</v>
      </c>
      <c r="AB49" s="211" t="s">
        <v>441</v>
      </c>
      <c r="AC49" s="209" t="s">
        <v>441</v>
      </c>
      <c r="AD49" s="213" t="s">
        <v>441</v>
      </c>
      <c r="AE49" s="211" t="s">
        <v>442</v>
      </c>
      <c r="AF49" s="212" t="s">
        <v>441</v>
      </c>
      <c r="AG49" s="210" t="s">
        <v>441</v>
      </c>
      <c r="AH49" s="209" t="s">
        <v>441</v>
      </c>
      <c r="AI49" s="213" t="s">
        <v>442</v>
      </c>
      <c r="AJ49" s="211" t="s">
        <v>441</v>
      </c>
      <c r="AK49" s="214" t="s">
        <v>442</v>
      </c>
      <c r="AL49" s="199">
        <v>51</v>
      </c>
      <c r="AM49" s="141">
        <v>19</v>
      </c>
      <c r="AN49" t="s">
        <v>447</v>
      </c>
      <c r="AV49" s="3" t="b">
        <v>0</v>
      </c>
      <c r="AW49" s="3" t="str">
        <f t="shared" si="2"/>
        <v/>
      </c>
      <c r="AX49" s="3" t="str">
        <f t="shared" si="3"/>
        <v/>
      </c>
      <c r="AY49" s="3" t="str">
        <f t="shared" si="4"/>
        <v/>
      </c>
      <c r="AZ49" s="3" t="str">
        <f t="shared" si="5"/>
        <v/>
      </c>
      <c r="BA49" s="3" t="str">
        <f t="shared" si="6"/>
        <v/>
      </c>
      <c r="BB49" s="3" t="str">
        <f t="shared" si="7"/>
        <v/>
      </c>
      <c r="BC49" s="3" t="str">
        <f t="shared" si="8"/>
        <v/>
      </c>
      <c r="BD49" s="3" t="str">
        <f t="shared" si="9"/>
        <v/>
      </c>
      <c r="BE49" s="3" t="str">
        <f t="shared" si="10"/>
        <v/>
      </c>
      <c r="BF49" s="3" t="str">
        <f t="shared" si="11"/>
        <v/>
      </c>
      <c r="BG49" s="3" t="str">
        <f t="shared" si="12"/>
        <v/>
      </c>
      <c r="BH49" s="3" t="str">
        <f t="shared" si="13"/>
        <v/>
      </c>
      <c r="BI49" s="3" t="str">
        <f t="shared" si="14"/>
        <v/>
      </c>
      <c r="BJ49" s="3" t="str">
        <f t="shared" si="15"/>
        <v/>
      </c>
      <c r="BK49" s="3" t="str">
        <f t="shared" si="16"/>
        <v/>
      </c>
      <c r="BL49" s="3" t="str">
        <f t="shared" si="17"/>
        <v/>
      </c>
      <c r="BM49" s="3" t="str">
        <f t="shared" si="18"/>
        <v/>
      </c>
      <c r="BN49" s="3" t="str">
        <f t="shared" si="19"/>
        <v/>
      </c>
      <c r="BO49" s="3" t="str">
        <f t="shared" si="20"/>
        <v/>
      </c>
      <c r="BP49" s="3" t="str">
        <f t="shared" si="21"/>
        <v/>
      </c>
      <c r="BQ49" s="3" t="str">
        <f t="shared" si="22"/>
        <v/>
      </c>
      <c r="BR49" s="3" t="str">
        <f t="shared" si="23"/>
        <v/>
      </c>
      <c r="BS49" s="3" t="str">
        <f t="shared" si="24"/>
        <v/>
      </c>
      <c r="BT49" s="3" t="str">
        <f t="shared" si="25"/>
        <v/>
      </c>
      <c r="BU49" s="3" t="str">
        <f t="shared" si="26"/>
        <v/>
      </c>
      <c r="BV49" s="3" t="str">
        <f t="shared" si="27"/>
        <v/>
      </c>
      <c r="BW49" s="3"/>
      <c r="BX49" s="3"/>
    </row>
    <row r="50" spans="1:76" ht="15" customHeight="1" x14ac:dyDescent="0.15">
      <c r="A50" s="183"/>
      <c r="B50" s="221">
        <v>36</v>
      </c>
      <c r="C50" s="222" t="s">
        <v>557</v>
      </c>
      <c r="D50" s="202" t="s">
        <v>593</v>
      </c>
      <c r="E50" s="203" t="s">
        <v>594</v>
      </c>
      <c r="F50" s="204" t="s">
        <v>595</v>
      </c>
      <c r="G50" s="204">
        <v>7</v>
      </c>
      <c r="H50" s="205" t="s">
        <v>457</v>
      </c>
      <c r="I50" s="205" t="s">
        <v>486</v>
      </c>
      <c r="J50" s="206" t="s">
        <v>487</v>
      </c>
      <c r="K50" s="207">
        <v>46318</v>
      </c>
      <c r="L50" s="208" t="s">
        <v>441</v>
      </c>
      <c r="M50" s="209" t="s">
        <v>442</v>
      </c>
      <c r="N50" s="210" t="s">
        <v>442</v>
      </c>
      <c r="O50" s="211" t="s">
        <v>442</v>
      </c>
      <c r="P50" s="212" t="s">
        <v>442</v>
      </c>
      <c r="Q50" s="209" t="s">
        <v>442</v>
      </c>
      <c r="R50" s="210" t="s">
        <v>441</v>
      </c>
      <c r="S50" s="211" t="s">
        <v>442</v>
      </c>
      <c r="T50" s="211" t="s">
        <v>442</v>
      </c>
      <c r="U50" s="209" t="s">
        <v>441</v>
      </c>
      <c r="V50" s="210" t="s">
        <v>441</v>
      </c>
      <c r="W50" s="212" t="s">
        <v>441</v>
      </c>
      <c r="X50" s="210" t="s">
        <v>441</v>
      </c>
      <c r="Y50" s="209" t="s">
        <v>441</v>
      </c>
      <c r="Z50" s="210" t="s">
        <v>441</v>
      </c>
      <c r="AA50" s="211" t="s">
        <v>441</v>
      </c>
      <c r="AB50" s="211" t="s">
        <v>441</v>
      </c>
      <c r="AC50" s="209" t="s">
        <v>441</v>
      </c>
      <c r="AD50" s="213" t="s">
        <v>441</v>
      </c>
      <c r="AE50" s="211" t="s">
        <v>442</v>
      </c>
      <c r="AF50" s="212" t="s">
        <v>441</v>
      </c>
      <c r="AG50" s="210" t="s">
        <v>441</v>
      </c>
      <c r="AH50" s="209" t="s">
        <v>441</v>
      </c>
      <c r="AI50" s="213" t="s">
        <v>442</v>
      </c>
      <c r="AJ50" s="211" t="s">
        <v>441</v>
      </c>
      <c r="AK50" s="214" t="s">
        <v>441</v>
      </c>
      <c r="AL50" s="199">
        <v>44</v>
      </c>
      <c r="AM50" s="141">
        <v>19</v>
      </c>
      <c r="AN50" t="s">
        <v>530</v>
      </c>
      <c r="AV50" s="3" t="b">
        <v>0</v>
      </c>
      <c r="AW50" s="3" t="str">
        <f t="shared" si="2"/>
        <v/>
      </c>
      <c r="AX50" s="3" t="str">
        <f t="shared" si="3"/>
        <v/>
      </c>
      <c r="AY50" s="3" t="str">
        <f t="shared" si="4"/>
        <v/>
      </c>
      <c r="AZ50" s="3" t="str">
        <f t="shared" si="5"/>
        <v/>
      </c>
      <c r="BA50" s="3" t="str">
        <f t="shared" si="6"/>
        <v/>
      </c>
      <c r="BB50" s="3" t="str">
        <f t="shared" si="7"/>
        <v/>
      </c>
      <c r="BC50" s="3" t="str">
        <f t="shared" si="8"/>
        <v/>
      </c>
      <c r="BD50" s="3" t="str">
        <f t="shared" si="9"/>
        <v/>
      </c>
      <c r="BE50" s="3" t="str">
        <f t="shared" si="10"/>
        <v/>
      </c>
      <c r="BF50" s="3" t="str">
        <f t="shared" si="11"/>
        <v/>
      </c>
      <c r="BG50" s="3" t="str">
        <f t="shared" si="12"/>
        <v/>
      </c>
      <c r="BH50" s="3" t="str">
        <f t="shared" si="13"/>
        <v/>
      </c>
      <c r="BI50" s="3" t="str">
        <f t="shared" si="14"/>
        <v/>
      </c>
      <c r="BJ50" s="3" t="str">
        <f t="shared" si="15"/>
        <v/>
      </c>
      <c r="BK50" s="3" t="str">
        <f t="shared" si="16"/>
        <v/>
      </c>
      <c r="BL50" s="3" t="str">
        <f t="shared" si="17"/>
        <v/>
      </c>
      <c r="BM50" s="3" t="str">
        <f t="shared" si="18"/>
        <v/>
      </c>
      <c r="BN50" s="3" t="str">
        <f t="shared" si="19"/>
        <v/>
      </c>
      <c r="BO50" s="3" t="str">
        <f t="shared" si="20"/>
        <v/>
      </c>
      <c r="BP50" s="3" t="str">
        <f t="shared" si="21"/>
        <v/>
      </c>
      <c r="BQ50" s="3" t="str">
        <f t="shared" si="22"/>
        <v/>
      </c>
      <c r="BR50" s="3" t="str">
        <f t="shared" si="23"/>
        <v/>
      </c>
      <c r="BS50" s="3" t="str">
        <f t="shared" si="24"/>
        <v/>
      </c>
      <c r="BT50" s="3" t="str">
        <f t="shared" si="25"/>
        <v/>
      </c>
      <c r="BU50" s="3" t="str">
        <f t="shared" si="26"/>
        <v/>
      </c>
      <c r="BV50" s="3" t="str">
        <f t="shared" si="27"/>
        <v/>
      </c>
      <c r="BW50" s="3"/>
      <c r="BX50" s="3"/>
    </row>
    <row r="51" spans="1:76" ht="15" customHeight="1" x14ac:dyDescent="0.15">
      <c r="A51" s="183"/>
      <c r="B51" s="200">
        <v>37</v>
      </c>
      <c r="C51" s="201" t="s">
        <v>557</v>
      </c>
      <c r="D51" s="202" t="s">
        <v>589</v>
      </c>
      <c r="E51" s="203" t="s">
        <v>596</v>
      </c>
      <c r="F51" s="204" t="s">
        <v>597</v>
      </c>
      <c r="G51" s="204" t="s">
        <v>448</v>
      </c>
      <c r="H51" s="205" t="s">
        <v>457</v>
      </c>
      <c r="I51" s="205" t="s">
        <v>439</v>
      </c>
      <c r="J51" s="206" t="s">
        <v>503</v>
      </c>
      <c r="K51" s="207">
        <v>46301</v>
      </c>
      <c r="L51" s="208" t="s">
        <v>441</v>
      </c>
      <c r="M51" s="209" t="s">
        <v>442</v>
      </c>
      <c r="N51" s="210" t="s">
        <v>442</v>
      </c>
      <c r="O51" s="211" t="s">
        <v>442</v>
      </c>
      <c r="P51" s="212" t="s">
        <v>442</v>
      </c>
      <c r="Q51" s="209" t="s">
        <v>442</v>
      </c>
      <c r="R51" s="210" t="s">
        <v>441</v>
      </c>
      <c r="S51" s="211" t="s">
        <v>442</v>
      </c>
      <c r="T51" s="211" t="s">
        <v>442</v>
      </c>
      <c r="U51" s="209" t="s">
        <v>441</v>
      </c>
      <c r="V51" s="210" t="s">
        <v>441</v>
      </c>
      <c r="W51" s="212" t="s">
        <v>441</v>
      </c>
      <c r="X51" s="210" t="s">
        <v>441</v>
      </c>
      <c r="Y51" s="209" t="s">
        <v>441</v>
      </c>
      <c r="Z51" s="210" t="s">
        <v>441</v>
      </c>
      <c r="AA51" s="211" t="s">
        <v>441</v>
      </c>
      <c r="AB51" s="211" t="s">
        <v>441</v>
      </c>
      <c r="AC51" s="209" t="s">
        <v>441</v>
      </c>
      <c r="AD51" s="213" t="s">
        <v>442</v>
      </c>
      <c r="AE51" s="211" t="s">
        <v>441</v>
      </c>
      <c r="AF51" s="212" t="s">
        <v>441</v>
      </c>
      <c r="AG51" s="210" t="s">
        <v>441</v>
      </c>
      <c r="AH51" s="209" t="s">
        <v>441</v>
      </c>
      <c r="AI51" s="213" t="s">
        <v>442</v>
      </c>
      <c r="AJ51" s="211" t="s">
        <v>441</v>
      </c>
      <c r="AK51" s="214" t="s">
        <v>441</v>
      </c>
      <c r="AL51" s="199">
        <v>50</v>
      </c>
      <c r="AM51" s="141">
        <v>19</v>
      </c>
      <c r="AN51" t="s">
        <v>452</v>
      </c>
      <c r="AV51" s="3" t="b">
        <v>0</v>
      </c>
      <c r="AW51" s="3" t="str">
        <f t="shared" si="2"/>
        <v/>
      </c>
      <c r="AX51" s="3" t="str">
        <f t="shared" si="3"/>
        <v/>
      </c>
      <c r="AY51" s="3" t="str">
        <f t="shared" si="4"/>
        <v/>
      </c>
      <c r="AZ51" s="3" t="str">
        <f t="shared" si="5"/>
        <v/>
      </c>
      <c r="BA51" s="3" t="str">
        <f t="shared" si="6"/>
        <v/>
      </c>
      <c r="BB51" s="3" t="str">
        <f t="shared" si="7"/>
        <v/>
      </c>
      <c r="BC51" s="3" t="str">
        <f t="shared" si="8"/>
        <v/>
      </c>
      <c r="BD51" s="3" t="str">
        <f t="shared" si="9"/>
        <v/>
      </c>
      <c r="BE51" s="3" t="str">
        <f t="shared" si="10"/>
        <v/>
      </c>
      <c r="BF51" s="3" t="str">
        <f t="shared" si="11"/>
        <v/>
      </c>
      <c r="BG51" s="3" t="str">
        <f t="shared" si="12"/>
        <v/>
      </c>
      <c r="BH51" s="3" t="str">
        <f t="shared" si="13"/>
        <v/>
      </c>
      <c r="BI51" s="3" t="str">
        <f t="shared" si="14"/>
        <v/>
      </c>
      <c r="BJ51" s="3" t="str">
        <f t="shared" si="15"/>
        <v/>
      </c>
      <c r="BK51" s="3" t="str">
        <f t="shared" si="16"/>
        <v/>
      </c>
      <c r="BL51" s="3" t="str">
        <f t="shared" si="17"/>
        <v/>
      </c>
      <c r="BM51" s="3" t="str">
        <f t="shared" si="18"/>
        <v/>
      </c>
      <c r="BN51" s="3" t="str">
        <f t="shared" si="19"/>
        <v/>
      </c>
      <c r="BO51" s="3" t="str">
        <f t="shared" si="20"/>
        <v/>
      </c>
      <c r="BP51" s="3" t="str">
        <f t="shared" si="21"/>
        <v/>
      </c>
      <c r="BQ51" s="3" t="str">
        <f t="shared" si="22"/>
        <v/>
      </c>
      <c r="BR51" s="3" t="str">
        <f t="shared" si="23"/>
        <v/>
      </c>
      <c r="BS51" s="3" t="str">
        <f t="shared" si="24"/>
        <v/>
      </c>
      <c r="BT51" s="3" t="str">
        <f t="shared" si="25"/>
        <v/>
      </c>
      <c r="BU51" s="3" t="str">
        <f t="shared" si="26"/>
        <v/>
      </c>
      <c r="BV51" s="3" t="str">
        <f t="shared" si="27"/>
        <v/>
      </c>
      <c r="BW51" s="3"/>
      <c r="BX51" s="3"/>
    </row>
    <row r="52" spans="1:76" ht="15" customHeight="1" x14ac:dyDescent="0.15">
      <c r="A52" s="183"/>
      <c r="B52" s="200">
        <v>38</v>
      </c>
      <c r="C52" s="201" t="s">
        <v>557</v>
      </c>
      <c r="D52" s="202" t="s">
        <v>466</v>
      </c>
      <c r="E52" s="203" t="s">
        <v>598</v>
      </c>
      <c r="F52" s="204" t="s">
        <v>599</v>
      </c>
      <c r="G52" s="204" t="s">
        <v>448</v>
      </c>
      <c r="H52" s="205" t="s">
        <v>457</v>
      </c>
      <c r="I52" s="205" t="s">
        <v>486</v>
      </c>
      <c r="J52" s="206" t="s">
        <v>487</v>
      </c>
      <c r="K52" s="207">
        <v>46332</v>
      </c>
      <c r="L52" s="208" t="s">
        <v>441</v>
      </c>
      <c r="M52" s="209" t="s">
        <v>442</v>
      </c>
      <c r="N52" s="210" t="s">
        <v>442</v>
      </c>
      <c r="O52" s="211" t="s">
        <v>442</v>
      </c>
      <c r="P52" s="212" t="s">
        <v>442</v>
      </c>
      <c r="Q52" s="209" t="s">
        <v>442</v>
      </c>
      <c r="R52" s="210" t="s">
        <v>442</v>
      </c>
      <c r="S52" s="211" t="s">
        <v>442</v>
      </c>
      <c r="T52" s="211" t="s">
        <v>442</v>
      </c>
      <c r="U52" s="209" t="s">
        <v>442</v>
      </c>
      <c r="V52" s="210" t="s">
        <v>441</v>
      </c>
      <c r="W52" s="212" t="s">
        <v>441</v>
      </c>
      <c r="X52" s="210" t="s">
        <v>441</v>
      </c>
      <c r="Y52" s="209" t="s">
        <v>441</v>
      </c>
      <c r="Z52" s="210" t="s">
        <v>441</v>
      </c>
      <c r="AA52" s="211" t="s">
        <v>441</v>
      </c>
      <c r="AB52" s="211" t="s">
        <v>441</v>
      </c>
      <c r="AC52" s="209" t="s">
        <v>441</v>
      </c>
      <c r="AD52" s="213" t="s">
        <v>442</v>
      </c>
      <c r="AE52" s="211" t="s">
        <v>441</v>
      </c>
      <c r="AF52" s="212" t="s">
        <v>441</v>
      </c>
      <c r="AG52" s="210" t="s">
        <v>441</v>
      </c>
      <c r="AH52" s="209" t="s">
        <v>441</v>
      </c>
      <c r="AI52" s="213" t="s">
        <v>442</v>
      </c>
      <c r="AJ52" s="211" t="s">
        <v>441</v>
      </c>
      <c r="AK52" s="214" t="s">
        <v>441</v>
      </c>
      <c r="AL52" s="199">
        <v>0</v>
      </c>
      <c r="AM52" s="141">
        <v>16</v>
      </c>
      <c r="AN52" t="s">
        <v>485</v>
      </c>
      <c r="AV52" s="3" t="b">
        <v>0</v>
      </c>
      <c r="AW52" s="3" t="str">
        <f t="shared" si="2"/>
        <v/>
      </c>
      <c r="AX52" s="3" t="str">
        <f t="shared" si="3"/>
        <v/>
      </c>
      <c r="AY52" s="3" t="str">
        <f t="shared" si="4"/>
        <v/>
      </c>
      <c r="AZ52" s="3" t="str">
        <f t="shared" si="5"/>
        <v/>
      </c>
      <c r="BA52" s="3" t="str">
        <f t="shared" si="6"/>
        <v/>
      </c>
      <c r="BB52" s="3" t="str">
        <f t="shared" si="7"/>
        <v/>
      </c>
      <c r="BC52" s="3" t="str">
        <f t="shared" si="8"/>
        <v/>
      </c>
      <c r="BD52" s="3" t="str">
        <f t="shared" si="9"/>
        <v/>
      </c>
      <c r="BE52" s="3" t="str">
        <f t="shared" si="10"/>
        <v/>
      </c>
      <c r="BF52" s="3" t="str">
        <f t="shared" si="11"/>
        <v/>
      </c>
      <c r="BG52" s="3" t="str">
        <f t="shared" si="12"/>
        <v/>
      </c>
      <c r="BH52" s="3" t="str">
        <f t="shared" si="13"/>
        <v/>
      </c>
      <c r="BI52" s="3" t="str">
        <f t="shared" si="14"/>
        <v/>
      </c>
      <c r="BJ52" s="3" t="str">
        <f t="shared" si="15"/>
        <v/>
      </c>
      <c r="BK52" s="3" t="str">
        <f t="shared" si="16"/>
        <v/>
      </c>
      <c r="BL52" s="3" t="str">
        <f t="shared" si="17"/>
        <v/>
      </c>
      <c r="BM52" s="3" t="str">
        <f t="shared" si="18"/>
        <v/>
      </c>
      <c r="BN52" s="3" t="str">
        <f t="shared" si="19"/>
        <v/>
      </c>
      <c r="BO52" s="3" t="str">
        <f t="shared" si="20"/>
        <v/>
      </c>
      <c r="BP52" s="3" t="str">
        <f t="shared" si="21"/>
        <v/>
      </c>
      <c r="BQ52" s="3" t="str">
        <f t="shared" si="22"/>
        <v/>
      </c>
      <c r="BR52" s="3" t="str">
        <f t="shared" si="23"/>
        <v/>
      </c>
      <c r="BS52" s="3" t="str">
        <f t="shared" si="24"/>
        <v/>
      </c>
      <c r="BT52" s="3" t="str">
        <f t="shared" si="25"/>
        <v/>
      </c>
      <c r="BU52" s="3" t="str">
        <f t="shared" si="26"/>
        <v/>
      </c>
      <c r="BV52" s="3" t="str">
        <f t="shared" si="27"/>
        <v/>
      </c>
      <c r="BW52" s="3"/>
      <c r="BX52" s="3"/>
    </row>
    <row r="53" spans="1:76" ht="15" customHeight="1" x14ac:dyDescent="0.15">
      <c r="A53" s="183"/>
      <c r="B53" s="200">
        <v>39</v>
      </c>
      <c r="C53" s="201" t="s">
        <v>557</v>
      </c>
      <c r="D53" s="202" t="s">
        <v>591</v>
      </c>
      <c r="E53" s="203" t="s">
        <v>600</v>
      </c>
      <c r="F53" s="204" t="s">
        <v>601</v>
      </c>
      <c r="G53" s="204" t="s">
        <v>448</v>
      </c>
      <c r="H53" s="205" t="s">
        <v>457</v>
      </c>
      <c r="I53" s="205" t="s">
        <v>439</v>
      </c>
      <c r="J53" s="206" t="s">
        <v>487</v>
      </c>
      <c r="K53" s="207">
        <v>46231</v>
      </c>
      <c r="L53" s="208" t="s">
        <v>441</v>
      </c>
      <c r="M53" s="209" t="s">
        <v>442</v>
      </c>
      <c r="N53" s="210" t="s">
        <v>442</v>
      </c>
      <c r="O53" s="211" t="s">
        <v>442</v>
      </c>
      <c r="P53" s="212" t="s">
        <v>442</v>
      </c>
      <c r="Q53" s="209" t="s">
        <v>442</v>
      </c>
      <c r="R53" s="210" t="s">
        <v>442</v>
      </c>
      <c r="S53" s="211" t="s">
        <v>442</v>
      </c>
      <c r="T53" s="211" t="s">
        <v>442</v>
      </c>
      <c r="U53" s="209" t="s">
        <v>442</v>
      </c>
      <c r="V53" s="210" t="s">
        <v>441</v>
      </c>
      <c r="W53" s="212" t="s">
        <v>441</v>
      </c>
      <c r="X53" s="210" t="s">
        <v>441</v>
      </c>
      <c r="Y53" s="209" t="s">
        <v>441</v>
      </c>
      <c r="Z53" s="210" t="s">
        <v>441</v>
      </c>
      <c r="AA53" s="211" t="s">
        <v>441</v>
      </c>
      <c r="AB53" s="211" t="s">
        <v>441</v>
      </c>
      <c r="AC53" s="209" t="s">
        <v>441</v>
      </c>
      <c r="AD53" s="213" t="s">
        <v>441</v>
      </c>
      <c r="AE53" s="211" t="s">
        <v>441</v>
      </c>
      <c r="AF53" s="212" t="s">
        <v>441</v>
      </c>
      <c r="AG53" s="210" t="s">
        <v>441</v>
      </c>
      <c r="AH53" s="209" t="s">
        <v>441</v>
      </c>
      <c r="AI53" s="213" t="s">
        <v>442</v>
      </c>
      <c r="AJ53" s="211" t="s">
        <v>441</v>
      </c>
      <c r="AK53" s="214" t="s">
        <v>441</v>
      </c>
      <c r="AL53" s="199">
        <v>52</v>
      </c>
      <c r="AM53" s="141">
        <v>19</v>
      </c>
      <c r="AN53" t="s">
        <v>602</v>
      </c>
      <c r="AV53" s="3" t="b">
        <v>0</v>
      </c>
      <c r="AW53" s="3" t="str">
        <f t="shared" si="2"/>
        <v/>
      </c>
      <c r="AX53" s="3" t="str">
        <f t="shared" si="3"/>
        <v/>
      </c>
      <c r="AY53" s="3" t="str">
        <f t="shared" si="4"/>
        <v/>
      </c>
      <c r="AZ53" s="3" t="str">
        <f t="shared" si="5"/>
        <v/>
      </c>
      <c r="BA53" s="3" t="str">
        <f t="shared" si="6"/>
        <v/>
      </c>
      <c r="BB53" s="3" t="str">
        <f t="shared" si="7"/>
        <v/>
      </c>
      <c r="BC53" s="3" t="str">
        <f t="shared" si="8"/>
        <v/>
      </c>
      <c r="BD53" s="3" t="str">
        <f t="shared" si="9"/>
        <v/>
      </c>
      <c r="BE53" s="3" t="str">
        <f t="shared" si="10"/>
        <v/>
      </c>
      <c r="BF53" s="3" t="str">
        <f t="shared" si="11"/>
        <v/>
      </c>
      <c r="BG53" s="3" t="str">
        <f t="shared" si="12"/>
        <v/>
      </c>
      <c r="BH53" s="3" t="str">
        <f t="shared" si="13"/>
        <v/>
      </c>
      <c r="BI53" s="3" t="str">
        <f t="shared" si="14"/>
        <v/>
      </c>
      <c r="BJ53" s="3" t="str">
        <f t="shared" si="15"/>
        <v/>
      </c>
      <c r="BK53" s="3" t="str">
        <f t="shared" si="16"/>
        <v/>
      </c>
      <c r="BL53" s="3" t="str">
        <f t="shared" si="17"/>
        <v/>
      </c>
      <c r="BM53" s="3" t="str">
        <f t="shared" si="18"/>
        <v/>
      </c>
      <c r="BN53" s="3" t="str">
        <f t="shared" si="19"/>
        <v/>
      </c>
      <c r="BO53" s="3" t="str">
        <f t="shared" si="20"/>
        <v/>
      </c>
      <c r="BP53" s="3" t="str">
        <f t="shared" si="21"/>
        <v/>
      </c>
      <c r="BQ53" s="3" t="str">
        <f t="shared" si="22"/>
        <v/>
      </c>
      <c r="BR53" s="3" t="str">
        <f t="shared" si="23"/>
        <v/>
      </c>
      <c r="BS53" s="3" t="str">
        <f t="shared" si="24"/>
        <v/>
      </c>
      <c r="BT53" s="3" t="str">
        <f t="shared" si="25"/>
        <v/>
      </c>
      <c r="BU53" s="3" t="str">
        <f t="shared" si="26"/>
        <v/>
      </c>
      <c r="BV53" s="3" t="str">
        <f t="shared" si="27"/>
        <v/>
      </c>
      <c r="BW53" s="3"/>
      <c r="BX53" s="3"/>
    </row>
    <row r="54" spans="1:76" ht="15" customHeight="1" x14ac:dyDescent="0.15">
      <c r="A54" s="183"/>
      <c r="B54" s="255">
        <v>40</v>
      </c>
      <c r="C54" s="256" t="s">
        <v>557</v>
      </c>
      <c r="D54" s="261" t="s">
        <v>470</v>
      </c>
      <c r="E54" s="262" t="s">
        <v>603</v>
      </c>
      <c r="F54" s="263" t="s">
        <v>543</v>
      </c>
      <c r="G54" s="263" t="s">
        <v>448</v>
      </c>
      <c r="H54" s="264" t="s">
        <v>457</v>
      </c>
      <c r="I54" s="264" t="s">
        <v>439</v>
      </c>
      <c r="J54" s="265" t="s">
        <v>487</v>
      </c>
      <c r="K54" s="266">
        <v>46142</v>
      </c>
      <c r="L54" s="267" t="s">
        <v>441</v>
      </c>
      <c r="M54" s="268" t="s">
        <v>442</v>
      </c>
      <c r="N54" s="269" t="s">
        <v>442</v>
      </c>
      <c r="O54" s="270" t="s">
        <v>442</v>
      </c>
      <c r="P54" s="271" t="s">
        <v>442</v>
      </c>
      <c r="Q54" s="268" t="s">
        <v>442</v>
      </c>
      <c r="R54" s="269" t="s">
        <v>442</v>
      </c>
      <c r="S54" s="270" t="s">
        <v>442</v>
      </c>
      <c r="T54" s="270" t="s">
        <v>442</v>
      </c>
      <c r="U54" s="268" t="s">
        <v>442</v>
      </c>
      <c r="V54" s="210" t="s">
        <v>441</v>
      </c>
      <c r="W54" s="212" t="s">
        <v>441</v>
      </c>
      <c r="X54" s="210" t="s">
        <v>441</v>
      </c>
      <c r="Y54" s="209" t="s">
        <v>441</v>
      </c>
      <c r="Z54" s="210" t="s">
        <v>441</v>
      </c>
      <c r="AA54" s="211" t="s">
        <v>441</v>
      </c>
      <c r="AB54" s="211" t="s">
        <v>441</v>
      </c>
      <c r="AC54" s="209" t="s">
        <v>441</v>
      </c>
      <c r="AD54" s="213" t="s">
        <v>442</v>
      </c>
      <c r="AE54" s="211" t="s">
        <v>441</v>
      </c>
      <c r="AF54" s="212" t="s">
        <v>441</v>
      </c>
      <c r="AG54" s="210" t="s">
        <v>441</v>
      </c>
      <c r="AH54" s="209" t="s">
        <v>441</v>
      </c>
      <c r="AI54" s="213" t="s">
        <v>442</v>
      </c>
      <c r="AJ54" s="211" t="s">
        <v>441</v>
      </c>
      <c r="AK54" s="214" t="s">
        <v>441</v>
      </c>
      <c r="AL54" s="199">
        <v>0</v>
      </c>
      <c r="AM54" s="141">
        <v>16</v>
      </c>
      <c r="AN54" t="s">
        <v>490</v>
      </c>
      <c r="AV54" s="3" t="b">
        <v>0</v>
      </c>
      <c r="AW54" s="3" t="str">
        <f t="shared" si="2"/>
        <v/>
      </c>
      <c r="AX54" s="3" t="str">
        <f t="shared" si="3"/>
        <v/>
      </c>
      <c r="AY54" s="3" t="str">
        <f t="shared" si="4"/>
        <v/>
      </c>
      <c r="AZ54" s="3" t="str">
        <f t="shared" si="5"/>
        <v/>
      </c>
      <c r="BA54" s="3" t="str">
        <f t="shared" si="6"/>
        <v/>
      </c>
      <c r="BB54" s="3" t="str">
        <f t="shared" si="7"/>
        <v/>
      </c>
      <c r="BC54" s="3" t="str">
        <f t="shared" si="8"/>
        <v/>
      </c>
      <c r="BD54" s="3" t="str">
        <f t="shared" si="9"/>
        <v/>
      </c>
      <c r="BE54" s="3" t="str">
        <f t="shared" si="10"/>
        <v/>
      </c>
      <c r="BF54" s="3" t="str">
        <f t="shared" si="11"/>
        <v/>
      </c>
      <c r="BG54" s="3" t="str">
        <f t="shared" si="12"/>
        <v/>
      </c>
      <c r="BH54" s="3" t="str">
        <f t="shared" si="13"/>
        <v/>
      </c>
      <c r="BI54" s="3" t="str">
        <f t="shared" si="14"/>
        <v/>
      </c>
      <c r="BJ54" s="3" t="str">
        <f t="shared" si="15"/>
        <v/>
      </c>
      <c r="BK54" s="3" t="str">
        <f t="shared" si="16"/>
        <v/>
      </c>
      <c r="BL54" s="3" t="str">
        <f t="shared" si="17"/>
        <v/>
      </c>
      <c r="BM54" s="3" t="str">
        <f t="shared" si="18"/>
        <v/>
      </c>
      <c r="BN54" s="3" t="str">
        <f t="shared" si="19"/>
        <v/>
      </c>
      <c r="BO54" s="3" t="str">
        <f t="shared" si="20"/>
        <v/>
      </c>
      <c r="BP54" s="3" t="str">
        <f t="shared" si="21"/>
        <v/>
      </c>
      <c r="BQ54" s="3" t="str">
        <f t="shared" si="22"/>
        <v/>
      </c>
      <c r="BR54" s="3" t="str">
        <f t="shared" si="23"/>
        <v/>
      </c>
      <c r="BS54" s="3" t="str">
        <f t="shared" si="24"/>
        <v/>
      </c>
      <c r="BT54" s="3" t="str">
        <f t="shared" si="25"/>
        <v/>
      </c>
      <c r="BU54" s="3" t="str">
        <f t="shared" si="26"/>
        <v/>
      </c>
      <c r="BV54" s="3" t="str">
        <f t="shared" si="27"/>
        <v/>
      </c>
      <c r="BW54" s="3"/>
      <c r="BX54" s="3"/>
    </row>
    <row r="55" spans="1:76" ht="15" customHeight="1" x14ac:dyDescent="0.15">
      <c r="A55" s="183"/>
      <c r="B55" s="255">
        <v>41</v>
      </c>
      <c r="C55" s="256" t="s">
        <v>557</v>
      </c>
      <c r="D55" s="202" t="s">
        <v>452</v>
      </c>
      <c r="E55" s="203" t="s">
        <v>604</v>
      </c>
      <c r="F55" s="204" t="s">
        <v>605</v>
      </c>
      <c r="G55" s="204" t="s">
        <v>437</v>
      </c>
      <c r="H55" s="205" t="s">
        <v>457</v>
      </c>
      <c r="I55" s="205" t="s">
        <v>439</v>
      </c>
      <c r="J55" s="206" t="s">
        <v>487</v>
      </c>
      <c r="K55" s="207">
        <v>46272</v>
      </c>
      <c r="L55" s="208" t="s">
        <v>441</v>
      </c>
      <c r="M55" s="209" t="s">
        <v>442</v>
      </c>
      <c r="N55" s="210" t="s">
        <v>442</v>
      </c>
      <c r="O55" s="211" t="s">
        <v>442</v>
      </c>
      <c r="P55" s="212" t="s">
        <v>442</v>
      </c>
      <c r="Q55" s="209" t="s">
        <v>442</v>
      </c>
      <c r="R55" s="210" t="s">
        <v>442</v>
      </c>
      <c r="S55" s="211" t="s">
        <v>442</v>
      </c>
      <c r="T55" s="211" t="s">
        <v>442</v>
      </c>
      <c r="U55" s="209" t="s">
        <v>442</v>
      </c>
      <c r="V55" s="210" t="s">
        <v>441</v>
      </c>
      <c r="W55" s="212" t="s">
        <v>441</v>
      </c>
      <c r="X55" s="210" t="s">
        <v>441</v>
      </c>
      <c r="Y55" s="209" t="s">
        <v>441</v>
      </c>
      <c r="Z55" s="210" t="s">
        <v>441</v>
      </c>
      <c r="AA55" s="211" t="s">
        <v>441</v>
      </c>
      <c r="AB55" s="211" t="s">
        <v>441</v>
      </c>
      <c r="AC55" s="209" t="s">
        <v>441</v>
      </c>
      <c r="AD55" s="213" t="s">
        <v>441</v>
      </c>
      <c r="AE55" s="211" t="s">
        <v>441</v>
      </c>
      <c r="AF55" s="212" t="s">
        <v>441</v>
      </c>
      <c r="AG55" s="210" t="s">
        <v>441</v>
      </c>
      <c r="AH55" s="209" t="s">
        <v>441</v>
      </c>
      <c r="AI55" s="213" t="s">
        <v>442</v>
      </c>
      <c r="AJ55" s="211" t="s">
        <v>441</v>
      </c>
      <c r="AK55" s="214" t="s">
        <v>441</v>
      </c>
      <c r="AL55" s="199">
        <v>0</v>
      </c>
      <c r="AM55" s="141">
        <v>19</v>
      </c>
      <c r="AN55" t="s">
        <v>466</v>
      </c>
      <c r="AV55" s="3" t="b">
        <v>0</v>
      </c>
      <c r="AW55" s="3" t="str">
        <f t="shared" si="2"/>
        <v/>
      </c>
      <c r="AX55" s="3" t="str">
        <f t="shared" si="3"/>
        <v/>
      </c>
      <c r="AY55" s="3" t="str">
        <f t="shared" si="4"/>
        <v/>
      </c>
      <c r="AZ55" s="3" t="str">
        <f t="shared" si="5"/>
        <v/>
      </c>
      <c r="BA55" s="3" t="str">
        <f t="shared" si="6"/>
        <v/>
      </c>
      <c r="BB55" s="3" t="str">
        <f t="shared" si="7"/>
        <v/>
      </c>
      <c r="BC55" s="3" t="str">
        <f t="shared" si="8"/>
        <v/>
      </c>
      <c r="BD55" s="3" t="str">
        <f t="shared" si="9"/>
        <v/>
      </c>
      <c r="BE55" s="3" t="str">
        <f t="shared" si="10"/>
        <v/>
      </c>
      <c r="BF55" s="3" t="str">
        <f t="shared" si="11"/>
        <v/>
      </c>
      <c r="BG55" s="3" t="str">
        <f t="shared" si="12"/>
        <v/>
      </c>
      <c r="BH55" s="3" t="str">
        <f t="shared" si="13"/>
        <v/>
      </c>
      <c r="BI55" s="3" t="str">
        <f t="shared" si="14"/>
        <v/>
      </c>
      <c r="BJ55" s="3" t="str">
        <f t="shared" si="15"/>
        <v/>
      </c>
      <c r="BK55" s="3" t="str">
        <f t="shared" si="16"/>
        <v/>
      </c>
      <c r="BL55" s="3" t="str">
        <f t="shared" si="17"/>
        <v/>
      </c>
      <c r="BM55" s="3" t="str">
        <f t="shared" si="18"/>
        <v/>
      </c>
      <c r="BN55" s="3" t="str">
        <f t="shared" si="19"/>
        <v/>
      </c>
      <c r="BO55" s="3" t="str">
        <f t="shared" si="20"/>
        <v/>
      </c>
      <c r="BP55" s="3" t="str">
        <f t="shared" si="21"/>
        <v/>
      </c>
      <c r="BQ55" s="3" t="str">
        <f t="shared" si="22"/>
        <v/>
      </c>
      <c r="BR55" s="3" t="str">
        <f t="shared" si="23"/>
        <v/>
      </c>
      <c r="BS55" s="3" t="str">
        <f t="shared" si="24"/>
        <v/>
      </c>
      <c r="BT55" s="3" t="str">
        <f t="shared" si="25"/>
        <v/>
      </c>
      <c r="BU55" s="3" t="str">
        <f t="shared" si="26"/>
        <v/>
      </c>
      <c r="BV55" s="3" t="str">
        <f t="shared" si="27"/>
        <v/>
      </c>
      <c r="BW55" s="3"/>
      <c r="BX55" s="3"/>
    </row>
    <row r="56" spans="1:76" ht="15" customHeight="1" x14ac:dyDescent="0.15">
      <c r="A56" s="183"/>
      <c r="B56" s="257">
        <v>41</v>
      </c>
      <c r="C56" s="258" t="s">
        <v>557</v>
      </c>
      <c r="D56" s="202" t="s">
        <v>447</v>
      </c>
      <c r="E56" s="203" t="s">
        <v>606</v>
      </c>
      <c r="F56" s="204" t="s">
        <v>607</v>
      </c>
      <c r="G56" s="204" t="s">
        <v>437</v>
      </c>
      <c r="H56" s="205" t="s">
        <v>457</v>
      </c>
      <c r="I56" s="205" t="s">
        <v>439</v>
      </c>
      <c r="J56" s="206" t="s">
        <v>487</v>
      </c>
      <c r="K56" s="207">
        <v>46279</v>
      </c>
      <c r="L56" s="208" t="s">
        <v>441</v>
      </c>
      <c r="M56" s="209" t="s">
        <v>442</v>
      </c>
      <c r="N56" s="210" t="s">
        <v>442</v>
      </c>
      <c r="O56" s="211" t="s">
        <v>442</v>
      </c>
      <c r="P56" s="212" t="s">
        <v>442</v>
      </c>
      <c r="Q56" s="209" t="s">
        <v>442</v>
      </c>
      <c r="R56" s="210" t="s">
        <v>442</v>
      </c>
      <c r="S56" s="211" t="s">
        <v>442</v>
      </c>
      <c r="T56" s="211" t="s">
        <v>442</v>
      </c>
      <c r="U56" s="209" t="s">
        <v>442</v>
      </c>
      <c r="V56" s="210" t="s">
        <v>441</v>
      </c>
      <c r="W56" s="212" t="s">
        <v>441</v>
      </c>
      <c r="X56" s="210" t="s">
        <v>441</v>
      </c>
      <c r="Y56" s="209" t="s">
        <v>441</v>
      </c>
      <c r="Z56" s="210" t="s">
        <v>441</v>
      </c>
      <c r="AA56" s="211" t="s">
        <v>441</v>
      </c>
      <c r="AB56" s="211" t="s">
        <v>441</v>
      </c>
      <c r="AC56" s="209" t="s">
        <v>441</v>
      </c>
      <c r="AD56" s="213" t="s">
        <v>441</v>
      </c>
      <c r="AE56" s="211" t="s">
        <v>441</v>
      </c>
      <c r="AF56" s="212" t="s">
        <v>441</v>
      </c>
      <c r="AG56" s="210" t="s">
        <v>441</v>
      </c>
      <c r="AH56" s="209" t="s">
        <v>441</v>
      </c>
      <c r="AI56" s="213" t="s">
        <v>442</v>
      </c>
      <c r="AJ56" s="211" t="s">
        <v>441</v>
      </c>
      <c r="AK56" s="214" t="s">
        <v>441</v>
      </c>
      <c r="AL56" s="199">
        <v>47</v>
      </c>
      <c r="AM56" s="141">
        <v>19</v>
      </c>
      <c r="AN56" t="s">
        <v>461</v>
      </c>
      <c r="AV56" s="3" t="b">
        <v>0</v>
      </c>
      <c r="AW56" s="3" t="str">
        <f t="shared" si="2"/>
        <v/>
      </c>
      <c r="AX56" s="3" t="str">
        <f t="shared" si="3"/>
        <v/>
      </c>
      <c r="AY56" s="3" t="str">
        <f t="shared" si="4"/>
        <v/>
      </c>
      <c r="AZ56" s="3" t="str">
        <f t="shared" si="5"/>
        <v/>
      </c>
      <c r="BA56" s="3" t="str">
        <f t="shared" si="6"/>
        <v/>
      </c>
      <c r="BB56" s="3" t="str">
        <f t="shared" si="7"/>
        <v/>
      </c>
      <c r="BC56" s="3" t="str">
        <f t="shared" si="8"/>
        <v/>
      </c>
      <c r="BD56" s="3" t="str">
        <f t="shared" si="9"/>
        <v/>
      </c>
      <c r="BE56" s="3" t="str">
        <f t="shared" si="10"/>
        <v/>
      </c>
      <c r="BF56" s="3" t="str">
        <f t="shared" si="11"/>
        <v/>
      </c>
      <c r="BG56" s="3" t="str">
        <f t="shared" si="12"/>
        <v/>
      </c>
      <c r="BH56" s="3" t="str">
        <f t="shared" si="13"/>
        <v/>
      </c>
      <c r="BI56" s="3" t="str">
        <f t="shared" si="14"/>
        <v/>
      </c>
      <c r="BJ56" s="3" t="str">
        <f t="shared" si="15"/>
        <v/>
      </c>
      <c r="BK56" s="3" t="str">
        <f t="shared" si="16"/>
        <v/>
      </c>
      <c r="BL56" s="3" t="str">
        <f t="shared" si="17"/>
        <v/>
      </c>
      <c r="BM56" s="3" t="str">
        <f t="shared" si="18"/>
        <v/>
      </c>
      <c r="BN56" s="3" t="str">
        <f t="shared" si="19"/>
        <v/>
      </c>
      <c r="BO56" s="3" t="str">
        <f t="shared" si="20"/>
        <v/>
      </c>
      <c r="BP56" s="3" t="str">
        <f t="shared" si="21"/>
        <v/>
      </c>
      <c r="BQ56" s="3" t="str">
        <f t="shared" si="22"/>
        <v/>
      </c>
      <c r="BR56" s="3" t="str">
        <f t="shared" si="23"/>
        <v/>
      </c>
      <c r="BS56" s="3" t="str">
        <f t="shared" si="24"/>
        <v/>
      </c>
      <c r="BT56" s="3" t="str">
        <f t="shared" si="25"/>
        <v/>
      </c>
      <c r="BU56" s="3" t="str">
        <f t="shared" si="26"/>
        <v/>
      </c>
      <c r="BV56" s="3" t="str">
        <f t="shared" si="27"/>
        <v/>
      </c>
      <c r="BW56" s="3"/>
      <c r="BX56" s="3"/>
    </row>
    <row r="57" spans="1:76" ht="15" customHeight="1" thickBot="1" x14ac:dyDescent="0.2">
      <c r="A57" s="183"/>
      <c r="B57" s="272">
        <v>41</v>
      </c>
      <c r="C57" s="273" t="s">
        <v>557</v>
      </c>
      <c r="D57" s="227" t="s">
        <v>461</v>
      </c>
      <c r="E57" s="228" t="s">
        <v>608</v>
      </c>
      <c r="F57" s="229" t="s">
        <v>609</v>
      </c>
      <c r="G57" s="229" t="s">
        <v>610</v>
      </c>
      <c r="H57" s="230" t="s">
        <v>457</v>
      </c>
      <c r="I57" s="230" t="s">
        <v>439</v>
      </c>
      <c r="J57" s="231" t="s">
        <v>487</v>
      </c>
      <c r="K57" s="232">
        <v>46353</v>
      </c>
      <c r="L57" s="233" t="s">
        <v>441</v>
      </c>
      <c r="M57" s="234" t="s">
        <v>442</v>
      </c>
      <c r="N57" s="235" t="s">
        <v>442</v>
      </c>
      <c r="O57" s="236" t="s">
        <v>442</v>
      </c>
      <c r="P57" s="237" t="s">
        <v>442</v>
      </c>
      <c r="Q57" s="234" t="s">
        <v>442</v>
      </c>
      <c r="R57" s="235" t="s">
        <v>442</v>
      </c>
      <c r="S57" s="236" t="s">
        <v>442</v>
      </c>
      <c r="T57" s="236" t="s">
        <v>442</v>
      </c>
      <c r="U57" s="234" t="s">
        <v>442</v>
      </c>
      <c r="V57" s="235" t="s">
        <v>441</v>
      </c>
      <c r="W57" s="237" t="s">
        <v>441</v>
      </c>
      <c r="X57" s="235" t="s">
        <v>441</v>
      </c>
      <c r="Y57" s="234" t="s">
        <v>441</v>
      </c>
      <c r="Z57" s="235" t="s">
        <v>441</v>
      </c>
      <c r="AA57" s="236" t="s">
        <v>441</v>
      </c>
      <c r="AB57" s="236" t="s">
        <v>441</v>
      </c>
      <c r="AC57" s="234" t="s">
        <v>441</v>
      </c>
      <c r="AD57" s="238" t="s">
        <v>441</v>
      </c>
      <c r="AE57" s="236" t="s">
        <v>441</v>
      </c>
      <c r="AF57" s="237" t="s">
        <v>441</v>
      </c>
      <c r="AG57" s="235" t="s">
        <v>441</v>
      </c>
      <c r="AH57" s="234" t="s">
        <v>441</v>
      </c>
      <c r="AI57" s="238" t="s">
        <v>442</v>
      </c>
      <c r="AJ57" s="236" t="s">
        <v>441</v>
      </c>
      <c r="AK57" s="239" t="s">
        <v>441</v>
      </c>
      <c r="AL57" s="199">
        <v>117</v>
      </c>
      <c r="AM57" s="141">
        <v>12</v>
      </c>
      <c r="AN57" t="s">
        <v>470</v>
      </c>
      <c r="AV57" s="3" t="b">
        <v>0</v>
      </c>
      <c r="AW57" s="3" t="str">
        <f t="shared" si="2"/>
        <v/>
      </c>
      <c r="AX57" s="3" t="str">
        <f t="shared" si="3"/>
        <v/>
      </c>
      <c r="AY57" s="3" t="str">
        <f t="shared" si="4"/>
        <v/>
      </c>
      <c r="AZ57" s="3" t="str">
        <f t="shared" si="5"/>
        <v/>
      </c>
      <c r="BA57" s="3" t="str">
        <f t="shared" si="6"/>
        <v/>
      </c>
      <c r="BB57" s="3" t="str">
        <f t="shared" si="7"/>
        <v/>
      </c>
      <c r="BC57" s="3" t="str">
        <f t="shared" si="8"/>
        <v/>
      </c>
      <c r="BD57" s="3" t="str">
        <f t="shared" si="9"/>
        <v/>
      </c>
      <c r="BE57" s="3" t="str">
        <f t="shared" si="10"/>
        <v/>
      </c>
      <c r="BF57" s="3" t="str">
        <f t="shared" si="11"/>
        <v/>
      </c>
      <c r="BG57" s="3" t="str">
        <f t="shared" si="12"/>
        <v/>
      </c>
      <c r="BH57" s="3" t="str">
        <f t="shared" si="13"/>
        <v/>
      </c>
      <c r="BI57" s="3" t="str">
        <f t="shared" si="14"/>
        <v/>
      </c>
      <c r="BJ57" s="3" t="str">
        <f t="shared" si="15"/>
        <v/>
      </c>
      <c r="BK57" s="3" t="str">
        <f t="shared" si="16"/>
        <v/>
      </c>
      <c r="BL57" s="3" t="str">
        <f t="shared" si="17"/>
        <v/>
      </c>
      <c r="BM57" s="3" t="str">
        <f t="shared" si="18"/>
        <v/>
      </c>
      <c r="BN57" s="3" t="str">
        <f t="shared" si="19"/>
        <v/>
      </c>
      <c r="BO57" s="3" t="str">
        <f t="shared" si="20"/>
        <v/>
      </c>
      <c r="BP57" s="3" t="str">
        <f t="shared" si="21"/>
        <v/>
      </c>
      <c r="BQ57" s="3" t="str">
        <f t="shared" si="22"/>
        <v/>
      </c>
      <c r="BR57" s="3" t="str">
        <f t="shared" si="23"/>
        <v/>
      </c>
      <c r="BS57" s="3" t="str">
        <f t="shared" si="24"/>
        <v/>
      </c>
      <c r="BT57" s="3" t="str">
        <f t="shared" si="25"/>
        <v/>
      </c>
      <c r="BU57" s="3" t="str">
        <f t="shared" si="26"/>
        <v/>
      </c>
      <c r="BV57" s="3" t="str">
        <f t="shared" si="27"/>
        <v/>
      </c>
      <c r="BW57" s="3"/>
      <c r="BX57" s="3"/>
    </row>
    <row r="58" spans="1:76" ht="15" customHeight="1" x14ac:dyDescent="0.15">
      <c r="A58" s="183"/>
      <c r="B58" s="240">
        <v>42</v>
      </c>
      <c r="C58" s="241" t="s">
        <v>611</v>
      </c>
      <c r="D58" s="242" t="s">
        <v>612</v>
      </c>
      <c r="E58" s="243" t="s">
        <v>613</v>
      </c>
      <c r="F58" s="244" t="s">
        <v>531</v>
      </c>
      <c r="G58" s="244" t="s">
        <v>448</v>
      </c>
      <c r="H58" s="274" t="s">
        <v>438</v>
      </c>
      <c r="I58" s="274" t="s">
        <v>486</v>
      </c>
      <c r="J58" s="246" t="s">
        <v>487</v>
      </c>
      <c r="K58" s="247">
        <v>46126</v>
      </c>
      <c r="L58" s="248" t="s">
        <v>442</v>
      </c>
      <c r="M58" s="249" t="s">
        <v>441</v>
      </c>
      <c r="N58" s="250" t="s">
        <v>442</v>
      </c>
      <c r="O58" s="251" t="s">
        <v>441</v>
      </c>
      <c r="P58" s="252" t="s">
        <v>441</v>
      </c>
      <c r="Q58" s="249" t="s">
        <v>441</v>
      </c>
      <c r="R58" s="275" t="s">
        <v>442</v>
      </c>
      <c r="S58" s="276" t="s">
        <v>442</v>
      </c>
      <c r="T58" s="276" t="s">
        <v>442</v>
      </c>
      <c r="U58" s="277" t="s">
        <v>441</v>
      </c>
      <c r="V58" s="194" t="s">
        <v>442</v>
      </c>
      <c r="W58" s="196" t="s">
        <v>442</v>
      </c>
      <c r="X58" s="194" t="s">
        <v>441</v>
      </c>
      <c r="Y58" s="193" t="s">
        <v>441</v>
      </c>
      <c r="Z58" s="194" t="s">
        <v>442</v>
      </c>
      <c r="AA58" s="195" t="s">
        <v>441</v>
      </c>
      <c r="AB58" s="195" t="s">
        <v>442</v>
      </c>
      <c r="AC58" s="193" t="s">
        <v>441</v>
      </c>
      <c r="AD58" s="197" t="s">
        <v>441</v>
      </c>
      <c r="AE58" s="195" t="s">
        <v>441</v>
      </c>
      <c r="AF58" s="196" t="s">
        <v>441</v>
      </c>
      <c r="AG58" s="194" t="s">
        <v>441</v>
      </c>
      <c r="AH58" s="193" t="s">
        <v>441</v>
      </c>
      <c r="AI58" s="197" t="s">
        <v>441</v>
      </c>
      <c r="AJ58" s="195" t="s">
        <v>441</v>
      </c>
      <c r="AK58" s="198" t="s">
        <v>441</v>
      </c>
      <c r="AL58" s="199">
        <v>98</v>
      </c>
      <c r="AM58" s="141">
        <v>8</v>
      </c>
      <c r="AN58" t="s">
        <v>555</v>
      </c>
      <c r="AV58" s="3" t="b">
        <v>0</v>
      </c>
      <c r="AW58" s="3" t="str">
        <f t="shared" si="2"/>
        <v/>
      </c>
      <c r="AX58" s="3" t="str">
        <f t="shared" si="3"/>
        <v/>
      </c>
      <c r="AY58" s="3" t="str">
        <f t="shared" si="4"/>
        <v/>
      </c>
      <c r="AZ58" s="3" t="str">
        <f t="shared" si="5"/>
        <v/>
      </c>
      <c r="BA58" s="3" t="str">
        <f t="shared" si="6"/>
        <v/>
      </c>
      <c r="BB58" s="3" t="str">
        <f t="shared" si="7"/>
        <v/>
      </c>
      <c r="BC58" s="3" t="str">
        <f t="shared" si="8"/>
        <v/>
      </c>
      <c r="BD58" s="3" t="str">
        <f t="shared" si="9"/>
        <v/>
      </c>
      <c r="BE58" s="3" t="str">
        <f t="shared" si="10"/>
        <v/>
      </c>
      <c r="BF58" s="3" t="str">
        <f t="shared" si="11"/>
        <v/>
      </c>
      <c r="BG58" s="3" t="str">
        <f t="shared" si="12"/>
        <v/>
      </c>
      <c r="BH58" s="3" t="str">
        <f t="shared" si="13"/>
        <v/>
      </c>
      <c r="BI58" s="3" t="str">
        <f t="shared" si="14"/>
        <v/>
      </c>
      <c r="BJ58" s="3" t="str">
        <f t="shared" si="15"/>
        <v/>
      </c>
      <c r="BK58" s="3" t="str">
        <f t="shared" si="16"/>
        <v/>
      </c>
      <c r="BL58" s="3" t="str">
        <f t="shared" si="17"/>
        <v/>
      </c>
      <c r="BM58" s="3" t="str">
        <f t="shared" si="18"/>
        <v/>
      </c>
      <c r="BN58" s="3" t="str">
        <f t="shared" si="19"/>
        <v/>
      </c>
      <c r="BO58" s="3" t="str">
        <f t="shared" si="20"/>
        <v/>
      </c>
      <c r="BP58" s="3" t="str">
        <f t="shared" si="21"/>
        <v/>
      </c>
      <c r="BQ58" s="3" t="str">
        <f t="shared" si="22"/>
        <v/>
      </c>
      <c r="BR58" s="3" t="str">
        <f t="shared" si="23"/>
        <v/>
      </c>
      <c r="BS58" s="3" t="str">
        <f t="shared" si="24"/>
        <v/>
      </c>
      <c r="BT58" s="3" t="str">
        <f t="shared" si="25"/>
        <v/>
      </c>
      <c r="BU58" s="3" t="str">
        <f t="shared" si="26"/>
        <v/>
      </c>
      <c r="BV58" s="3" t="str">
        <f t="shared" si="27"/>
        <v/>
      </c>
      <c r="BW58" s="3"/>
      <c r="BX58" s="3"/>
    </row>
    <row r="59" spans="1:76" ht="15" customHeight="1" x14ac:dyDescent="0.15">
      <c r="A59" s="183"/>
      <c r="B59" s="255">
        <v>43</v>
      </c>
      <c r="C59" s="256" t="s">
        <v>611</v>
      </c>
      <c r="D59" s="202" t="s">
        <v>614</v>
      </c>
      <c r="E59" s="203" t="s">
        <v>615</v>
      </c>
      <c r="F59" s="204" t="s">
        <v>616</v>
      </c>
      <c r="G59" s="204" t="s">
        <v>617</v>
      </c>
      <c r="H59" s="205" t="s">
        <v>457</v>
      </c>
      <c r="I59" s="205" t="s">
        <v>486</v>
      </c>
      <c r="J59" s="206" t="s">
        <v>487</v>
      </c>
      <c r="K59" s="207">
        <v>46154</v>
      </c>
      <c r="L59" s="208" t="s">
        <v>442</v>
      </c>
      <c r="M59" s="209" t="s">
        <v>441</v>
      </c>
      <c r="N59" s="210" t="s">
        <v>442</v>
      </c>
      <c r="O59" s="211" t="s">
        <v>441</v>
      </c>
      <c r="P59" s="212" t="s">
        <v>441</v>
      </c>
      <c r="Q59" s="209" t="s">
        <v>441</v>
      </c>
      <c r="R59" s="278" t="s">
        <v>441</v>
      </c>
      <c r="S59" s="279" t="s">
        <v>442</v>
      </c>
      <c r="T59" s="279" t="s">
        <v>441</v>
      </c>
      <c r="U59" s="280" t="s">
        <v>441</v>
      </c>
      <c r="V59" s="210" t="s">
        <v>442</v>
      </c>
      <c r="W59" s="212" t="s">
        <v>441</v>
      </c>
      <c r="X59" s="210" t="s">
        <v>441</v>
      </c>
      <c r="Y59" s="209" t="s">
        <v>441</v>
      </c>
      <c r="Z59" s="210" t="s">
        <v>441</v>
      </c>
      <c r="AA59" s="211" t="s">
        <v>441</v>
      </c>
      <c r="AB59" s="211" t="s">
        <v>441</v>
      </c>
      <c r="AC59" s="209" t="s">
        <v>441</v>
      </c>
      <c r="AD59" s="213" t="s">
        <v>442</v>
      </c>
      <c r="AE59" s="211" t="s">
        <v>442</v>
      </c>
      <c r="AF59" s="212" t="s">
        <v>442</v>
      </c>
      <c r="AG59" s="210" t="s">
        <v>441</v>
      </c>
      <c r="AH59" s="209" t="s">
        <v>441</v>
      </c>
      <c r="AI59" s="213" t="s">
        <v>441</v>
      </c>
      <c r="AJ59" s="211" t="s">
        <v>441</v>
      </c>
      <c r="AK59" s="214" t="s">
        <v>441</v>
      </c>
      <c r="AL59" s="199">
        <v>100</v>
      </c>
      <c r="AM59" s="141">
        <v>8</v>
      </c>
      <c r="AN59" t="s">
        <v>618</v>
      </c>
      <c r="AV59" s="3" t="b">
        <v>0</v>
      </c>
      <c r="AW59" s="3" t="str">
        <f t="shared" si="2"/>
        <v/>
      </c>
      <c r="AX59" s="3" t="str">
        <f t="shared" si="3"/>
        <v/>
      </c>
      <c r="AY59" s="3" t="str">
        <f t="shared" si="4"/>
        <v/>
      </c>
      <c r="AZ59" s="3" t="str">
        <f t="shared" si="5"/>
        <v/>
      </c>
      <c r="BA59" s="3" t="str">
        <f t="shared" si="6"/>
        <v/>
      </c>
      <c r="BB59" s="3" t="str">
        <f t="shared" si="7"/>
        <v/>
      </c>
      <c r="BC59" s="3" t="str">
        <f t="shared" si="8"/>
        <v/>
      </c>
      <c r="BD59" s="3" t="str">
        <f t="shared" si="9"/>
        <v/>
      </c>
      <c r="BE59" s="3" t="str">
        <f t="shared" si="10"/>
        <v/>
      </c>
      <c r="BF59" s="3" t="str">
        <f t="shared" si="11"/>
        <v/>
      </c>
      <c r="BG59" s="3" t="str">
        <f t="shared" si="12"/>
        <v/>
      </c>
      <c r="BH59" s="3" t="str">
        <f t="shared" si="13"/>
        <v/>
      </c>
      <c r="BI59" s="3" t="str">
        <f t="shared" si="14"/>
        <v/>
      </c>
      <c r="BJ59" s="3" t="str">
        <f t="shared" si="15"/>
        <v/>
      </c>
      <c r="BK59" s="3" t="str">
        <f t="shared" si="16"/>
        <v/>
      </c>
      <c r="BL59" s="3" t="str">
        <f t="shared" si="17"/>
        <v/>
      </c>
      <c r="BM59" s="3" t="str">
        <f t="shared" si="18"/>
        <v/>
      </c>
      <c r="BN59" s="3" t="str">
        <f t="shared" si="19"/>
        <v/>
      </c>
      <c r="BO59" s="3" t="str">
        <f t="shared" si="20"/>
        <v/>
      </c>
      <c r="BP59" s="3" t="str">
        <f t="shared" si="21"/>
        <v/>
      </c>
      <c r="BQ59" s="3" t="str">
        <f t="shared" si="22"/>
        <v/>
      </c>
      <c r="BR59" s="3" t="str">
        <f t="shared" si="23"/>
        <v/>
      </c>
      <c r="BS59" s="3" t="str">
        <f t="shared" si="24"/>
        <v/>
      </c>
      <c r="BT59" s="3" t="str">
        <f t="shared" si="25"/>
        <v/>
      </c>
      <c r="BU59" s="3" t="str">
        <f t="shared" si="26"/>
        <v/>
      </c>
      <c r="BV59" s="3" t="str">
        <f t="shared" si="27"/>
        <v/>
      </c>
      <c r="BW59" s="3"/>
      <c r="BX59" s="3"/>
    </row>
    <row r="60" spans="1:76" ht="15" customHeight="1" x14ac:dyDescent="0.15">
      <c r="A60" s="183"/>
      <c r="B60" s="281">
        <v>43</v>
      </c>
      <c r="C60" s="222" t="s">
        <v>611</v>
      </c>
      <c r="D60" s="202" t="s">
        <v>619</v>
      </c>
      <c r="E60" s="203" t="s">
        <v>620</v>
      </c>
      <c r="F60" s="204" t="s">
        <v>621</v>
      </c>
      <c r="G60" s="204" t="s">
        <v>437</v>
      </c>
      <c r="H60" s="205" t="s">
        <v>457</v>
      </c>
      <c r="I60" s="205" t="s">
        <v>486</v>
      </c>
      <c r="J60" s="206" t="s">
        <v>487</v>
      </c>
      <c r="K60" s="207">
        <v>46161</v>
      </c>
      <c r="L60" s="208" t="s">
        <v>442</v>
      </c>
      <c r="M60" s="209" t="s">
        <v>441</v>
      </c>
      <c r="N60" s="210" t="s">
        <v>442</v>
      </c>
      <c r="O60" s="211" t="s">
        <v>441</v>
      </c>
      <c r="P60" s="212" t="s">
        <v>441</v>
      </c>
      <c r="Q60" s="209" t="s">
        <v>441</v>
      </c>
      <c r="R60" s="278" t="s">
        <v>441</v>
      </c>
      <c r="S60" s="279" t="s">
        <v>441</v>
      </c>
      <c r="T60" s="279" t="s">
        <v>442</v>
      </c>
      <c r="U60" s="280" t="s">
        <v>441</v>
      </c>
      <c r="V60" s="210" t="s">
        <v>442</v>
      </c>
      <c r="W60" s="212" t="s">
        <v>441</v>
      </c>
      <c r="X60" s="210" t="s">
        <v>441</v>
      </c>
      <c r="Y60" s="209" t="s">
        <v>441</v>
      </c>
      <c r="Z60" s="210" t="s">
        <v>441</v>
      </c>
      <c r="AA60" s="211" t="s">
        <v>441</v>
      </c>
      <c r="AB60" s="211" t="s">
        <v>441</v>
      </c>
      <c r="AC60" s="209" t="s">
        <v>441</v>
      </c>
      <c r="AD60" s="213" t="s">
        <v>442</v>
      </c>
      <c r="AE60" s="211" t="s">
        <v>442</v>
      </c>
      <c r="AF60" s="212" t="s">
        <v>442</v>
      </c>
      <c r="AG60" s="210" t="s">
        <v>441</v>
      </c>
      <c r="AH60" s="209" t="s">
        <v>441</v>
      </c>
      <c r="AI60" s="213" t="s">
        <v>441</v>
      </c>
      <c r="AJ60" s="211" t="s">
        <v>441</v>
      </c>
      <c r="AK60" s="214" t="s">
        <v>441</v>
      </c>
      <c r="AL60" s="199">
        <v>53</v>
      </c>
      <c r="AM60" s="141">
        <v>1</v>
      </c>
      <c r="AN60" t="s">
        <v>612</v>
      </c>
      <c r="AV60" s="3" t="b">
        <v>0</v>
      </c>
      <c r="AW60" s="3" t="str">
        <f t="shared" si="2"/>
        <v/>
      </c>
      <c r="AX60" s="3" t="str">
        <f t="shared" si="3"/>
        <v/>
      </c>
      <c r="AY60" s="3" t="str">
        <f t="shared" si="4"/>
        <v/>
      </c>
      <c r="AZ60" s="3" t="str">
        <f t="shared" si="5"/>
        <v/>
      </c>
      <c r="BA60" s="3" t="str">
        <f t="shared" si="6"/>
        <v/>
      </c>
      <c r="BB60" s="3" t="str">
        <f t="shared" si="7"/>
        <v/>
      </c>
      <c r="BC60" s="3" t="str">
        <f t="shared" si="8"/>
        <v/>
      </c>
      <c r="BD60" s="3" t="str">
        <f t="shared" si="9"/>
        <v/>
      </c>
      <c r="BE60" s="3" t="str">
        <f t="shared" si="10"/>
        <v/>
      </c>
      <c r="BF60" s="3" t="str">
        <f t="shared" si="11"/>
        <v/>
      </c>
      <c r="BG60" s="3" t="str">
        <f t="shared" si="12"/>
        <v/>
      </c>
      <c r="BH60" s="3" t="str">
        <f t="shared" si="13"/>
        <v/>
      </c>
      <c r="BI60" s="3" t="str">
        <f t="shared" si="14"/>
        <v/>
      </c>
      <c r="BJ60" s="3" t="str">
        <f t="shared" si="15"/>
        <v/>
      </c>
      <c r="BK60" s="3" t="str">
        <f t="shared" si="16"/>
        <v/>
      </c>
      <c r="BL60" s="3" t="str">
        <f t="shared" si="17"/>
        <v/>
      </c>
      <c r="BM60" s="3" t="str">
        <f t="shared" si="18"/>
        <v/>
      </c>
      <c r="BN60" s="3" t="str">
        <f t="shared" si="19"/>
        <v/>
      </c>
      <c r="BO60" s="3" t="str">
        <f t="shared" si="20"/>
        <v/>
      </c>
      <c r="BP60" s="3" t="str">
        <f t="shared" si="21"/>
        <v/>
      </c>
      <c r="BQ60" s="3" t="str">
        <f t="shared" si="22"/>
        <v/>
      </c>
      <c r="BR60" s="3" t="str">
        <f t="shared" si="23"/>
        <v/>
      </c>
      <c r="BS60" s="3" t="str">
        <f t="shared" si="24"/>
        <v/>
      </c>
      <c r="BT60" s="3" t="str">
        <f t="shared" si="25"/>
        <v/>
      </c>
      <c r="BU60" s="3" t="str">
        <f t="shared" si="26"/>
        <v/>
      </c>
      <c r="BV60" s="3" t="str">
        <f t="shared" si="27"/>
        <v/>
      </c>
      <c r="BW60" s="3"/>
      <c r="BX60" s="3"/>
    </row>
    <row r="61" spans="1:76" ht="15" customHeight="1" x14ac:dyDescent="0.15">
      <c r="A61" s="183"/>
      <c r="B61" s="200">
        <v>44</v>
      </c>
      <c r="C61" s="201" t="s">
        <v>611</v>
      </c>
      <c r="D61" s="202" t="s">
        <v>622</v>
      </c>
      <c r="E61" s="203" t="s">
        <v>623</v>
      </c>
      <c r="F61" s="204" t="s">
        <v>450</v>
      </c>
      <c r="G61" s="204" t="s">
        <v>448</v>
      </c>
      <c r="H61" s="205" t="s">
        <v>438</v>
      </c>
      <c r="I61" s="205" t="s">
        <v>486</v>
      </c>
      <c r="J61" s="206" t="s">
        <v>487</v>
      </c>
      <c r="K61" s="207">
        <v>46175</v>
      </c>
      <c r="L61" s="208" t="s">
        <v>442</v>
      </c>
      <c r="M61" s="209" t="s">
        <v>441</v>
      </c>
      <c r="N61" s="210" t="s">
        <v>442</v>
      </c>
      <c r="O61" s="211" t="s">
        <v>441</v>
      </c>
      <c r="P61" s="212" t="s">
        <v>441</v>
      </c>
      <c r="Q61" s="209" t="s">
        <v>441</v>
      </c>
      <c r="R61" s="278" t="s">
        <v>441</v>
      </c>
      <c r="S61" s="279" t="s">
        <v>442</v>
      </c>
      <c r="T61" s="279" t="s">
        <v>442</v>
      </c>
      <c r="U61" s="280" t="s">
        <v>441</v>
      </c>
      <c r="V61" s="210" t="s">
        <v>441</v>
      </c>
      <c r="W61" s="212" t="s">
        <v>441</v>
      </c>
      <c r="X61" s="210" t="s">
        <v>441</v>
      </c>
      <c r="Y61" s="209" t="s">
        <v>441</v>
      </c>
      <c r="Z61" s="210" t="s">
        <v>442</v>
      </c>
      <c r="AA61" s="211" t="s">
        <v>441</v>
      </c>
      <c r="AB61" s="211" t="s">
        <v>441</v>
      </c>
      <c r="AC61" s="209" t="s">
        <v>441</v>
      </c>
      <c r="AD61" s="213" t="s">
        <v>442</v>
      </c>
      <c r="AE61" s="211" t="s">
        <v>442</v>
      </c>
      <c r="AF61" s="212" t="s">
        <v>442</v>
      </c>
      <c r="AG61" s="210" t="s">
        <v>441</v>
      </c>
      <c r="AH61" s="209" t="s">
        <v>441</v>
      </c>
      <c r="AI61" s="213" t="s">
        <v>442</v>
      </c>
      <c r="AJ61" s="211" t="s">
        <v>441</v>
      </c>
      <c r="AK61" s="214" t="s">
        <v>442</v>
      </c>
      <c r="AL61" s="199">
        <v>0</v>
      </c>
      <c r="AM61" s="141">
        <v>1</v>
      </c>
      <c r="AN61" t="s">
        <v>597</v>
      </c>
      <c r="AV61" s="3" t="b">
        <v>0</v>
      </c>
      <c r="AW61" s="3" t="str">
        <f t="shared" si="2"/>
        <v/>
      </c>
      <c r="AX61" s="3" t="str">
        <f t="shared" si="3"/>
        <v/>
      </c>
      <c r="AY61" s="3" t="str">
        <f t="shared" si="4"/>
        <v/>
      </c>
      <c r="AZ61" s="3" t="str">
        <f t="shared" si="5"/>
        <v/>
      </c>
      <c r="BA61" s="3" t="str">
        <f t="shared" si="6"/>
        <v/>
      </c>
      <c r="BB61" s="3" t="str">
        <f t="shared" si="7"/>
        <v/>
      </c>
      <c r="BC61" s="3" t="str">
        <f t="shared" si="8"/>
        <v/>
      </c>
      <c r="BD61" s="3" t="str">
        <f t="shared" si="9"/>
        <v/>
      </c>
      <c r="BE61" s="3" t="str">
        <f t="shared" si="10"/>
        <v/>
      </c>
      <c r="BF61" s="3" t="str">
        <f t="shared" si="11"/>
        <v/>
      </c>
      <c r="BG61" s="3" t="str">
        <f t="shared" si="12"/>
        <v/>
      </c>
      <c r="BH61" s="3" t="str">
        <f t="shared" si="13"/>
        <v/>
      </c>
      <c r="BI61" s="3" t="str">
        <f t="shared" si="14"/>
        <v/>
      </c>
      <c r="BJ61" s="3" t="str">
        <f t="shared" si="15"/>
        <v/>
      </c>
      <c r="BK61" s="3" t="str">
        <f t="shared" si="16"/>
        <v/>
      </c>
      <c r="BL61" s="3" t="str">
        <f t="shared" si="17"/>
        <v/>
      </c>
      <c r="BM61" s="3" t="str">
        <f t="shared" si="18"/>
        <v/>
      </c>
      <c r="BN61" s="3" t="str">
        <f t="shared" si="19"/>
        <v/>
      </c>
      <c r="BO61" s="3" t="str">
        <f t="shared" si="20"/>
        <v/>
      </c>
      <c r="BP61" s="3" t="str">
        <f t="shared" si="21"/>
        <v/>
      </c>
      <c r="BQ61" s="3" t="str">
        <f t="shared" si="22"/>
        <v/>
      </c>
      <c r="BR61" s="3" t="str">
        <f t="shared" si="23"/>
        <v/>
      </c>
      <c r="BS61" s="3" t="str">
        <f t="shared" si="24"/>
        <v/>
      </c>
      <c r="BT61" s="3" t="str">
        <f t="shared" si="25"/>
        <v/>
      </c>
      <c r="BU61" s="3" t="str">
        <f t="shared" si="26"/>
        <v/>
      </c>
      <c r="BV61" s="3" t="str">
        <f t="shared" si="27"/>
        <v/>
      </c>
      <c r="BW61" s="3"/>
      <c r="BX61" s="3"/>
    </row>
    <row r="62" spans="1:76" ht="15" customHeight="1" x14ac:dyDescent="0.15">
      <c r="A62" s="183"/>
      <c r="B62" s="200">
        <v>45</v>
      </c>
      <c r="C62" s="201" t="s">
        <v>611</v>
      </c>
      <c r="D62" s="202" t="s">
        <v>624</v>
      </c>
      <c r="E62" s="203" t="s">
        <v>625</v>
      </c>
      <c r="F62" s="204" t="s">
        <v>483</v>
      </c>
      <c r="G62" s="204" t="s">
        <v>626</v>
      </c>
      <c r="H62" s="205" t="s">
        <v>438</v>
      </c>
      <c r="I62" s="205" t="s">
        <v>486</v>
      </c>
      <c r="J62" s="206" t="s">
        <v>627</v>
      </c>
      <c r="K62" s="207">
        <v>46196</v>
      </c>
      <c r="L62" s="208" t="s">
        <v>442</v>
      </c>
      <c r="M62" s="209" t="s">
        <v>441</v>
      </c>
      <c r="N62" s="210" t="s">
        <v>442</v>
      </c>
      <c r="O62" s="211" t="s">
        <v>441</v>
      </c>
      <c r="P62" s="212" t="s">
        <v>441</v>
      </c>
      <c r="Q62" s="209" t="s">
        <v>441</v>
      </c>
      <c r="R62" s="278" t="s">
        <v>441</v>
      </c>
      <c r="S62" s="279" t="s">
        <v>442</v>
      </c>
      <c r="T62" s="279" t="s">
        <v>442</v>
      </c>
      <c r="U62" s="280" t="s">
        <v>441</v>
      </c>
      <c r="V62" s="210" t="s">
        <v>441</v>
      </c>
      <c r="W62" s="212" t="s">
        <v>441</v>
      </c>
      <c r="X62" s="210" t="s">
        <v>441</v>
      </c>
      <c r="Y62" s="209" t="s">
        <v>441</v>
      </c>
      <c r="Z62" s="210" t="s">
        <v>441</v>
      </c>
      <c r="AA62" s="211" t="s">
        <v>441</v>
      </c>
      <c r="AB62" s="211" t="s">
        <v>441</v>
      </c>
      <c r="AC62" s="209" t="s">
        <v>441</v>
      </c>
      <c r="AD62" s="213" t="s">
        <v>441</v>
      </c>
      <c r="AE62" s="211" t="s">
        <v>441</v>
      </c>
      <c r="AF62" s="212" t="s">
        <v>441</v>
      </c>
      <c r="AG62" s="210" t="s">
        <v>442</v>
      </c>
      <c r="AH62" s="209" t="s">
        <v>442</v>
      </c>
      <c r="AI62" s="213" t="s">
        <v>441</v>
      </c>
      <c r="AJ62" s="211" t="s">
        <v>442</v>
      </c>
      <c r="AK62" s="214" t="s">
        <v>441</v>
      </c>
      <c r="AL62" s="199">
        <v>62</v>
      </c>
      <c r="AM62" s="141">
        <v>1</v>
      </c>
      <c r="AN62" t="s">
        <v>628</v>
      </c>
      <c r="AV62" s="3" t="b">
        <v>0</v>
      </c>
      <c r="AW62" s="3" t="str">
        <f t="shared" si="2"/>
        <v/>
      </c>
      <c r="AX62" s="3" t="str">
        <f t="shared" si="3"/>
        <v/>
      </c>
      <c r="AY62" s="3" t="str">
        <f t="shared" si="4"/>
        <v/>
      </c>
      <c r="AZ62" s="3" t="str">
        <f t="shared" si="5"/>
        <v/>
      </c>
      <c r="BA62" s="3" t="str">
        <f t="shared" si="6"/>
        <v/>
      </c>
      <c r="BB62" s="3" t="str">
        <f t="shared" si="7"/>
        <v/>
      </c>
      <c r="BC62" s="3" t="str">
        <f t="shared" si="8"/>
        <v/>
      </c>
      <c r="BD62" s="3" t="str">
        <f t="shared" si="9"/>
        <v/>
      </c>
      <c r="BE62" s="3" t="str">
        <f t="shared" si="10"/>
        <v/>
      </c>
      <c r="BF62" s="3" t="str">
        <f t="shared" si="11"/>
        <v/>
      </c>
      <c r="BG62" s="3" t="str">
        <f t="shared" si="12"/>
        <v/>
      </c>
      <c r="BH62" s="3" t="str">
        <f t="shared" si="13"/>
        <v/>
      </c>
      <c r="BI62" s="3" t="str">
        <f t="shared" si="14"/>
        <v/>
      </c>
      <c r="BJ62" s="3" t="str">
        <f t="shared" si="15"/>
        <v/>
      </c>
      <c r="BK62" s="3" t="str">
        <f t="shared" si="16"/>
        <v/>
      </c>
      <c r="BL62" s="3" t="str">
        <f t="shared" si="17"/>
        <v/>
      </c>
      <c r="BM62" s="3" t="str">
        <f t="shared" si="18"/>
        <v/>
      </c>
      <c r="BN62" s="3" t="str">
        <f t="shared" si="19"/>
        <v/>
      </c>
      <c r="BO62" s="3" t="str">
        <f t="shared" si="20"/>
        <v/>
      </c>
      <c r="BP62" s="3" t="str">
        <f t="shared" si="21"/>
        <v/>
      </c>
      <c r="BQ62" s="3" t="str">
        <f t="shared" si="22"/>
        <v/>
      </c>
      <c r="BR62" s="3" t="str">
        <f t="shared" si="23"/>
        <v/>
      </c>
      <c r="BS62" s="3" t="str">
        <f t="shared" si="24"/>
        <v/>
      </c>
      <c r="BT62" s="3" t="str">
        <f t="shared" si="25"/>
        <v/>
      </c>
      <c r="BU62" s="3" t="str">
        <f t="shared" si="26"/>
        <v/>
      </c>
      <c r="BV62" s="3" t="str">
        <f t="shared" si="27"/>
        <v/>
      </c>
      <c r="BW62" s="3"/>
      <c r="BX62" s="3"/>
    </row>
    <row r="63" spans="1:76" ht="15" customHeight="1" x14ac:dyDescent="0.15">
      <c r="A63" s="183"/>
      <c r="B63" s="200">
        <v>46</v>
      </c>
      <c r="C63" s="201" t="s">
        <v>611</v>
      </c>
      <c r="D63" s="202" t="s">
        <v>629</v>
      </c>
      <c r="E63" s="203" t="s">
        <v>630</v>
      </c>
      <c r="F63" s="204" t="s">
        <v>468</v>
      </c>
      <c r="G63" s="204" t="s">
        <v>448</v>
      </c>
      <c r="H63" s="205" t="s">
        <v>438</v>
      </c>
      <c r="I63" s="205" t="s">
        <v>486</v>
      </c>
      <c r="J63" s="206" t="s">
        <v>487</v>
      </c>
      <c r="K63" s="207">
        <v>46210</v>
      </c>
      <c r="L63" s="208" t="s">
        <v>442</v>
      </c>
      <c r="M63" s="209" t="s">
        <v>441</v>
      </c>
      <c r="N63" s="210" t="s">
        <v>442</v>
      </c>
      <c r="O63" s="211" t="s">
        <v>441</v>
      </c>
      <c r="P63" s="212" t="s">
        <v>441</v>
      </c>
      <c r="Q63" s="209" t="s">
        <v>441</v>
      </c>
      <c r="R63" s="278" t="s">
        <v>441</v>
      </c>
      <c r="S63" s="279" t="s">
        <v>442</v>
      </c>
      <c r="T63" s="279" t="s">
        <v>442</v>
      </c>
      <c r="U63" s="280" t="s">
        <v>441</v>
      </c>
      <c r="V63" s="210" t="s">
        <v>441</v>
      </c>
      <c r="W63" s="212" t="s">
        <v>441</v>
      </c>
      <c r="X63" s="210" t="s">
        <v>441</v>
      </c>
      <c r="Y63" s="209" t="s">
        <v>441</v>
      </c>
      <c r="Z63" s="210" t="s">
        <v>441</v>
      </c>
      <c r="AA63" s="211" t="s">
        <v>441</v>
      </c>
      <c r="AB63" s="211" t="s">
        <v>441</v>
      </c>
      <c r="AC63" s="209" t="s">
        <v>441</v>
      </c>
      <c r="AD63" s="213" t="s">
        <v>442</v>
      </c>
      <c r="AE63" s="211" t="s">
        <v>442</v>
      </c>
      <c r="AF63" s="212" t="s">
        <v>442</v>
      </c>
      <c r="AG63" s="210" t="s">
        <v>442</v>
      </c>
      <c r="AH63" s="209" t="s">
        <v>441</v>
      </c>
      <c r="AI63" s="213" t="s">
        <v>441</v>
      </c>
      <c r="AJ63" s="211" t="s">
        <v>441</v>
      </c>
      <c r="AK63" s="214" t="s">
        <v>441</v>
      </c>
      <c r="AL63" s="199">
        <v>56</v>
      </c>
      <c r="AM63" s="141">
        <v>1</v>
      </c>
      <c r="AN63" t="s">
        <v>631</v>
      </c>
      <c r="AV63" s="3" t="b">
        <v>0</v>
      </c>
      <c r="AW63" s="3" t="str">
        <f t="shared" si="2"/>
        <v/>
      </c>
      <c r="AX63" s="3" t="str">
        <f t="shared" si="3"/>
        <v/>
      </c>
      <c r="AY63" s="3" t="str">
        <f t="shared" si="4"/>
        <v/>
      </c>
      <c r="AZ63" s="3" t="str">
        <f t="shared" si="5"/>
        <v/>
      </c>
      <c r="BA63" s="3" t="str">
        <f t="shared" si="6"/>
        <v/>
      </c>
      <c r="BB63" s="3" t="str">
        <f t="shared" si="7"/>
        <v/>
      </c>
      <c r="BC63" s="3" t="str">
        <f t="shared" si="8"/>
        <v/>
      </c>
      <c r="BD63" s="3" t="str">
        <f t="shared" si="9"/>
        <v/>
      </c>
      <c r="BE63" s="3" t="str">
        <f t="shared" si="10"/>
        <v/>
      </c>
      <c r="BF63" s="3" t="str">
        <f t="shared" si="11"/>
        <v/>
      </c>
      <c r="BG63" s="3" t="str">
        <f t="shared" si="12"/>
        <v/>
      </c>
      <c r="BH63" s="3" t="str">
        <f t="shared" si="13"/>
        <v/>
      </c>
      <c r="BI63" s="3" t="str">
        <f t="shared" si="14"/>
        <v/>
      </c>
      <c r="BJ63" s="3" t="str">
        <f t="shared" si="15"/>
        <v/>
      </c>
      <c r="BK63" s="3" t="str">
        <f t="shared" si="16"/>
        <v/>
      </c>
      <c r="BL63" s="3" t="str">
        <f t="shared" si="17"/>
        <v/>
      </c>
      <c r="BM63" s="3" t="str">
        <f t="shared" si="18"/>
        <v/>
      </c>
      <c r="BN63" s="3" t="str">
        <f t="shared" si="19"/>
        <v/>
      </c>
      <c r="BO63" s="3" t="str">
        <f t="shared" si="20"/>
        <v/>
      </c>
      <c r="BP63" s="3" t="str">
        <f t="shared" si="21"/>
        <v/>
      </c>
      <c r="BQ63" s="3" t="str">
        <f t="shared" si="22"/>
        <v/>
      </c>
      <c r="BR63" s="3" t="str">
        <f t="shared" si="23"/>
        <v/>
      </c>
      <c r="BS63" s="3" t="str">
        <f t="shared" si="24"/>
        <v/>
      </c>
      <c r="BT63" s="3" t="str">
        <f t="shared" si="25"/>
        <v/>
      </c>
      <c r="BU63" s="3" t="str">
        <f t="shared" si="26"/>
        <v/>
      </c>
      <c r="BV63" s="3" t="str">
        <f t="shared" si="27"/>
        <v/>
      </c>
      <c r="BW63" s="3"/>
      <c r="BX63" s="3"/>
    </row>
    <row r="64" spans="1:76" ht="15" customHeight="1" x14ac:dyDescent="0.15">
      <c r="A64" s="183"/>
      <c r="B64" s="255">
        <v>47</v>
      </c>
      <c r="C64" s="256" t="s">
        <v>611</v>
      </c>
      <c r="D64" s="202" t="s">
        <v>632</v>
      </c>
      <c r="E64" s="203" t="s">
        <v>633</v>
      </c>
      <c r="F64" s="204" t="s">
        <v>634</v>
      </c>
      <c r="G64" s="204" t="s">
        <v>448</v>
      </c>
      <c r="H64" s="205" t="s">
        <v>457</v>
      </c>
      <c r="I64" s="205" t="s">
        <v>486</v>
      </c>
      <c r="J64" s="206" t="s">
        <v>571</v>
      </c>
      <c r="K64" s="207">
        <v>46233</v>
      </c>
      <c r="L64" s="208" t="s">
        <v>442</v>
      </c>
      <c r="M64" s="209" t="s">
        <v>441</v>
      </c>
      <c r="N64" s="210" t="s">
        <v>442</v>
      </c>
      <c r="O64" s="211" t="s">
        <v>441</v>
      </c>
      <c r="P64" s="212" t="s">
        <v>441</v>
      </c>
      <c r="Q64" s="209" t="s">
        <v>441</v>
      </c>
      <c r="R64" s="278" t="s">
        <v>441</v>
      </c>
      <c r="S64" s="279" t="s">
        <v>442</v>
      </c>
      <c r="T64" s="279" t="s">
        <v>442</v>
      </c>
      <c r="U64" s="280" t="s">
        <v>441</v>
      </c>
      <c r="V64" s="210" t="s">
        <v>442</v>
      </c>
      <c r="W64" s="212" t="s">
        <v>442</v>
      </c>
      <c r="X64" s="210" t="s">
        <v>442</v>
      </c>
      <c r="Y64" s="209" t="s">
        <v>442</v>
      </c>
      <c r="Z64" s="210" t="s">
        <v>442</v>
      </c>
      <c r="AA64" s="211" t="s">
        <v>442</v>
      </c>
      <c r="AB64" s="211" t="s">
        <v>442</v>
      </c>
      <c r="AC64" s="209" t="s">
        <v>441</v>
      </c>
      <c r="AD64" s="213" t="s">
        <v>441</v>
      </c>
      <c r="AE64" s="211" t="s">
        <v>441</v>
      </c>
      <c r="AF64" s="212" t="s">
        <v>441</v>
      </c>
      <c r="AG64" s="210" t="s">
        <v>441</v>
      </c>
      <c r="AH64" s="209" t="s">
        <v>441</v>
      </c>
      <c r="AI64" s="213" t="s">
        <v>441</v>
      </c>
      <c r="AJ64" s="211" t="s">
        <v>441</v>
      </c>
      <c r="AK64" s="214" t="s">
        <v>441</v>
      </c>
      <c r="AL64" s="199">
        <v>54</v>
      </c>
      <c r="AM64" s="141">
        <v>1</v>
      </c>
      <c r="AN64" t="s">
        <v>614</v>
      </c>
      <c r="AV64" s="3" t="b">
        <v>0</v>
      </c>
      <c r="AW64" s="3" t="str">
        <f t="shared" si="2"/>
        <v/>
      </c>
      <c r="AX64" s="3" t="str">
        <f t="shared" si="3"/>
        <v/>
      </c>
      <c r="AY64" s="3" t="str">
        <f t="shared" si="4"/>
        <v/>
      </c>
      <c r="AZ64" s="3" t="str">
        <f t="shared" si="5"/>
        <v/>
      </c>
      <c r="BA64" s="3" t="str">
        <f t="shared" si="6"/>
        <v/>
      </c>
      <c r="BB64" s="3" t="str">
        <f t="shared" si="7"/>
        <v/>
      </c>
      <c r="BC64" s="3" t="str">
        <f t="shared" si="8"/>
        <v/>
      </c>
      <c r="BD64" s="3" t="str">
        <f t="shared" si="9"/>
        <v/>
      </c>
      <c r="BE64" s="3" t="str">
        <f t="shared" si="10"/>
        <v/>
      </c>
      <c r="BF64" s="3" t="str">
        <f t="shared" si="11"/>
        <v/>
      </c>
      <c r="BG64" s="3" t="str">
        <f t="shared" si="12"/>
        <v/>
      </c>
      <c r="BH64" s="3" t="str">
        <f t="shared" si="13"/>
        <v/>
      </c>
      <c r="BI64" s="3" t="str">
        <f t="shared" si="14"/>
        <v/>
      </c>
      <c r="BJ64" s="3" t="str">
        <f t="shared" si="15"/>
        <v/>
      </c>
      <c r="BK64" s="3" t="str">
        <f t="shared" si="16"/>
        <v/>
      </c>
      <c r="BL64" s="3" t="str">
        <f t="shared" si="17"/>
        <v/>
      </c>
      <c r="BM64" s="3" t="str">
        <f t="shared" si="18"/>
        <v/>
      </c>
      <c r="BN64" s="3" t="str">
        <f t="shared" si="19"/>
        <v/>
      </c>
      <c r="BO64" s="3" t="str">
        <f t="shared" si="20"/>
        <v/>
      </c>
      <c r="BP64" s="3" t="str">
        <f t="shared" si="21"/>
        <v/>
      </c>
      <c r="BQ64" s="3" t="str">
        <f t="shared" si="22"/>
        <v/>
      </c>
      <c r="BR64" s="3" t="str">
        <f t="shared" si="23"/>
        <v/>
      </c>
      <c r="BS64" s="3" t="str">
        <f t="shared" si="24"/>
        <v/>
      </c>
      <c r="BT64" s="3" t="str">
        <f t="shared" si="25"/>
        <v/>
      </c>
      <c r="BU64" s="3" t="str">
        <f t="shared" si="26"/>
        <v/>
      </c>
      <c r="BV64" s="3" t="str">
        <f t="shared" si="27"/>
        <v/>
      </c>
      <c r="BW64" s="3"/>
      <c r="BX64" s="3"/>
    </row>
    <row r="65" spans="1:88" ht="15" customHeight="1" x14ac:dyDescent="0.15">
      <c r="A65" s="183"/>
      <c r="B65" s="257">
        <v>47</v>
      </c>
      <c r="C65" s="258" t="s">
        <v>611</v>
      </c>
      <c r="D65" s="202" t="s">
        <v>635</v>
      </c>
      <c r="E65" s="203" t="s">
        <v>636</v>
      </c>
      <c r="F65" s="204" t="s">
        <v>449</v>
      </c>
      <c r="G65" s="204" t="s">
        <v>448</v>
      </c>
      <c r="H65" s="205" t="s">
        <v>457</v>
      </c>
      <c r="I65" s="205" t="s">
        <v>486</v>
      </c>
      <c r="J65" s="206" t="s">
        <v>571</v>
      </c>
      <c r="K65" s="207">
        <v>46234</v>
      </c>
      <c r="L65" s="208" t="s">
        <v>442</v>
      </c>
      <c r="M65" s="209" t="s">
        <v>441</v>
      </c>
      <c r="N65" s="210" t="s">
        <v>442</v>
      </c>
      <c r="O65" s="211" t="s">
        <v>441</v>
      </c>
      <c r="P65" s="212" t="s">
        <v>441</v>
      </c>
      <c r="Q65" s="209" t="s">
        <v>441</v>
      </c>
      <c r="R65" s="278" t="s">
        <v>441</v>
      </c>
      <c r="S65" s="279" t="s">
        <v>442</v>
      </c>
      <c r="T65" s="279" t="s">
        <v>442</v>
      </c>
      <c r="U65" s="280" t="s">
        <v>441</v>
      </c>
      <c r="V65" s="210" t="s">
        <v>442</v>
      </c>
      <c r="W65" s="212" t="s">
        <v>442</v>
      </c>
      <c r="X65" s="210" t="s">
        <v>441</v>
      </c>
      <c r="Y65" s="209" t="s">
        <v>441</v>
      </c>
      <c r="Z65" s="210" t="s">
        <v>442</v>
      </c>
      <c r="AA65" s="211" t="s">
        <v>441</v>
      </c>
      <c r="AB65" s="211" t="s">
        <v>441</v>
      </c>
      <c r="AC65" s="209" t="s">
        <v>441</v>
      </c>
      <c r="AD65" s="213" t="s">
        <v>442</v>
      </c>
      <c r="AE65" s="211" t="s">
        <v>442</v>
      </c>
      <c r="AF65" s="212" t="s">
        <v>442</v>
      </c>
      <c r="AG65" s="210" t="s">
        <v>442</v>
      </c>
      <c r="AH65" s="209" t="s">
        <v>442</v>
      </c>
      <c r="AI65" s="213" t="s">
        <v>442</v>
      </c>
      <c r="AJ65" s="211" t="s">
        <v>442</v>
      </c>
      <c r="AK65" s="214" t="s">
        <v>442</v>
      </c>
      <c r="AL65" s="199">
        <v>55</v>
      </c>
      <c r="AM65" s="141">
        <v>1</v>
      </c>
      <c r="AN65" t="s">
        <v>619</v>
      </c>
      <c r="AV65" s="3" t="b">
        <v>0</v>
      </c>
      <c r="AW65" s="3" t="str">
        <f t="shared" si="2"/>
        <v/>
      </c>
      <c r="AX65" s="3" t="str">
        <f t="shared" si="3"/>
        <v/>
      </c>
      <c r="AY65" s="3" t="str">
        <f t="shared" si="4"/>
        <v/>
      </c>
      <c r="AZ65" s="3" t="str">
        <f t="shared" si="5"/>
        <v/>
      </c>
      <c r="BA65" s="3" t="str">
        <f t="shared" si="6"/>
        <v/>
      </c>
      <c r="BB65" s="3" t="str">
        <f t="shared" si="7"/>
        <v/>
      </c>
      <c r="BC65" s="3" t="str">
        <f t="shared" si="8"/>
        <v/>
      </c>
      <c r="BD65" s="3" t="str">
        <f t="shared" si="9"/>
        <v/>
      </c>
      <c r="BE65" s="3" t="str">
        <f t="shared" si="10"/>
        <v/>
      </c>
      <c r="BF65" s="3" t="str">
        <f t="shared" si="11"/>
        <v/>
      </c>
      <c r="BG65" s="3" t="str">
        <f t="shared" si="12"/>
        <v/>
      </c>
      <c r="BH65" s="3" t="str">
        <f t="shared" si="13"/>
        <v/>
      </c>
      <c r="BI65" s="3" t="str">
        <f t="shared" si="14"/>
        <v/>
      </c>
      <c r="BJ65" s="3" t="str">
        <f t="shared" si="15"/>
        <v/>
      </c>
      <c r="BK65" s="3" t="str">
        <f t="shared" si="16"/>
        <v/>
      </c>
      <c r="BL65" s="3" t="str">
        <f t="shared" si="17"/>
        <v/>
      </c>
      <c r="BM65" s="3" t="str">
        <f t="shared" si="18"/>
        <v/>
      </c>
      <c r="BN65" s="3" t="str">
        <f t="shared" si="19"/>
        <v/>
      </c>
      <c r="BO65" s="3" t="str">
        <f t="shared" si="20"/>
        <v/>
      </c>
      <c r="BP65" s="3" t="str">
        <f t="shared" si="21"/>
        <v/>
      </c>
      <c r="BQ65" s="3" t="str">
        <f t="shared" si="22"/>
        <v/>
      </c>
      <c r="BR65" s="3" t="str">
        <f t="shared" si="23"/>
        <v/>
      </c>
      <c r="BS65" s="3" t="str">
        <f t="shared" si="24"/>
        <v/>
      </c>
      <c r="BT65" s="3" t="str">
        <f t="shared" si="25"/>
        <v/>
      </c>
      <c r="BU65" s="3" t="str">
        <f t="shared" si="26"/>
        <v/>
      </c>
      <c r="BV65" s="3" t="str">
        <f t="shared" si="27"/>
        <v/>
      </c>
      <c r="BW65" s="3"/>
      <c r="BX65" s="3"/>
    </row>
    <row r="66" spans="1:88" ht="15" customHeight="1" x14ac:dyDescent="0.15">
      <c r="A66" s="183"/>
      <c r="B66" s="221">
        <v>47</v>
      </c>
      <c r="C66" s="222" t="s">
        <v>611</v>
      </c>
      <c r="D66" s="202" t="s">
        <v>637</v>
      </c>
      <c r="E66" s="203" t="s">
        <v>638</v>
      </c>
      <c r="F66" s="204" t="s">
        <v>453</v>
      </c>
      <c r="G66" s="204" t="s">
        <v>448</v>
      </c>
      <c r="H66" s="205" t="s">
        <v>457</v>
      </c>
      <c r="I66" s="205" t="s">
        <v>486</v>
      </c>
      <c r="J66" s="206" t="s">
        <v>571</v>
      </c>
      <c r="K66" s="254" t="s">
        <v>639</v>
      </c>
      <c r="L66" s="208" t="s">
        <v>442</v>
      </c>
      <c r="M66" s="209" t="s">
        <v>441</v>
      </c>
      <c r="N66" s="210" t="s">
        <v>442</v>
      </c>
      <c r="O66" s="211" t="s">
        <v>441</v>
      </c>
      <c r="P66" s="212" t="s">
        <v>441</v>
      </c>
      <c r="Q66" s="209" t="s">
        <v>441</v>
      </c>
      <c r="R66" s="278" t="s">
        <v>441</v>
      </c>
      <c r="S66" s="279" t="s">
        <v>442</v>
      </c>
      <c r="T66" s="279" t="s">
        <v>442</v>
      </c>
      <c r="U66" s="280" t="s">
        <v>441</v>
      </c>
      <c r="V66" s="210" t="s">
        <v>442</v>
      </c>
      <c r="W66" s="212" t="s">
        <v>442</v>
      </c>
      <c r="X66" s="210" t="s">
        <v>442</v>
      </c>
      <c r="Y66" s="209" t="s">
        <v>442</v>
      </c>
      <c r="Z66" s="210" t="s">
        <v>441</v>
      </c>
      <c r="AA66" s="211" t="s">
        <v>442</v>
      </c>
      <c r="AB66" s="211" t="s">
        <v>442</v>
      </c>
      <c r="AC66" s="209" t="s">
        <v>441</v>
      </c>
      <c r="AD66" s="213" t="s">
        <v>441</v>
      </c>
      <c r="AE66" s="211" t="s">
        <v>441</v>
      </c>
      <c r="AF66" s="212" t="s">
        <v>441</v>
      </c>
      <c r="AG66" s="210" t="s">
        <v>442</v>
      </c>
      <c r="AH66" s="209" t="s">
        <v>442</v>
      </c>
      <c r="AI66" s="213" t="s">
        <v>441</v>
      </c>
      <c r="AJ66" s="211" t="s">
        <v>442</v>
      </c>
      <c r="AK66" s="214" t="s">
        <v>441</v>
      </c>
      <c r="AL66" s="199">
        <v>59</v>
      </c>
      <c r="AM66" s="141">
        <v>1</v>
      </c>
      <c r="AN66" t="s">
        <v>632</v>
      </c>
      <c r="AV66" s="3" t="b">
        <v>0</v>
      </c>
      <c r="AW66" s="3" t="str">
        <f t="shared" si="2"/>
        <v/>
      </c>
      <c r="AX66" s="3" t="str">
        <f t="shared" si="3"/>
        <v/>
      </c>
      <c r="AY66" s="3" t="str">
        <f t="shared" si="4"/>
        <v/>
      </c>
      <c r="AZ66" s="3" t="str">
        <f t="shared" si="5"/>
        <v/>
      </c>
      <c r="BA66" s="3" t="str">
        <f t="shared" si="6"/>
        <v/>
      </c>
      <c r="BB66" s="3" t="str">
        <f t="shared" si="7"/>
        <v/>
      </c>
      <c r="BC66" s="3" t="str">
        <f t="shared" si="8"/>
        <v/>
      </c>
      <c r="BD66" s="3" t="str">
        <f t="shared" si="9"/>
        <v/>
      </c>
      <c r="BE66" s="3" t="str">
        <f t="shared" si="10"/>
        <v/>
      </c>
      <c r="BF66" s="3" t="str">
        <f t="shared" si="11"/>
        <v/>
      </c>
      <c r="BG66" s="3" t="str">
        <f t="shared" si="12"/>
        <v/>
      </c>
      <c r="BH66" s="3" t="str">
        <f t="shared" si="13"/>
        <v/>
      </c>
      <c r="BI66" s="3" t="str">
        <f t="shared" si="14"/>
        <v/>
      </c>
      <c r="BJ66" s="3" t="str">
        <f t="shared" si="15"/>
        <v/>
      </c>
      <c r="BK66" s="3" t="str">
        <f t="shared" si="16"/>
        <v/>
      </c>
      <c r="BL66" s="3" t="str">
        <f t="shared" si="17"/>
        <v/>
      </c>
      <c r="BM66" s="3" t="str">
        <f t="shared" si="18"/>
        <v/>
      </c>
      <c r="BN66" s="3" t="str">
        <f t="shared" si="19"/>
        <v/>
      </c>
      <c r="BO66" s="3" t="str">
        <f t="shared" si="20"/>
        <v/>
      </c>
      <c r="BP66" s="3" t="str">
        <f t="shared" si="21"/>
        <v/>
      </c>
      <c r="BQ66" s="3" t="str">
        <f t="shared" si="22"/>
        <v/>
      </c>
      <c r="BR66" s="3" t="str">
        <f t="shared" si="23"/>
        <v/>
      </c>
      <c r="BS66" s="3" t="str">
        <f t="shared" si="24"/>
        <v/>
      </c>
      <c r="BT66" s="3" t="str">
        <f t="shared" si="25"/>
        <v/>
      </c>
      <c r="BU66" s="3" t="str">
        <f t="shared" si="26"/>
        <v/>
      </c>
      <c r="BV66" s="3" t="str">
        <f t="shared" si="27"/>
        <v/>
      </c>
      <c r="BW66" s="3"/>
      <c r="BX66" s="3"/>
    </row>
    <row r="67" spans="1:88" ht="15" customHeight="1" x14ac:dyDescent="0.15">
      <c r="A67" s="183"/>
      <c r="B67" s="200">
        <v>48</v>
      </c>
      <c r="C67" s="201" t="s">
        <v>611</v>
      </c>
      <c r="D67" s="202" t="s">
        <v>631</v>
      </c>
      <c r="E67" s="203" t="s">
        <v>640</v>
      </c>
      <c r="F67" s="204" t="s">
        <v>459</v>
      </c>
      <c r="G67" s="204" t="s">
        <v>448</v>
      </c>
      <c r="H67" s="205" t="s">
        <v>438</v>
      </c>
      <c r="I67" s="205" t="s">
        <v>486</v>
      </c>
      <c r="J67" s="206" t="s">
        <v>487</v>
      </c>
      <c r="K67" s="207">
        <v>46273</v>
      </c>
      <c r="L67" s="208" t="s">
        <v>442</v>
      </c>
      <c r="M67" s="209" t="s">
        <v>441</v>
      </c>
      <c r="N67" s="210" t="s">
        <v>442</v>
      </c>
      <c r="O67" s="211" t="s">
        <v>441</v>
      </c>
      <c r="P67" s="212" t="s">
        <v>441</v>
      </c>
      <c r="Q67" s="209" t="s">
        <v>441</v>
      </c>
      <c r="R67" s="278" t="s">
        <v>442</v>
      </c>
      <c r="S67" s="279" t="s">
        <v>442</v>
      </c>
      <c r="T67" s="279" t="s">
        <v>442</v>
      </c>
      <c r="U67" s="280" t="s">
        <v>441</v>
      </c>
      <c r="V67" s="210" t="s">
        <v>441</v>
      </c>
      <c r="W67" s="212" t="s">
        <v>441</v>
      </c>
      <c r="X67" s="210" t="s">
        <v>441</v>
      </c>
      <c r="Y67" s="209" t="s">
        <v>441</v>
      </c>
      <c r="Z67" s="210" t="s">
        <v>441</v>
      </c>
      <c r="AA67" s="211" t="s">
        <v>441</v>
      </c>
      <c r="AB67" s="211" t="s">
        <v>442</v>
      </c>
      <c r="AC67" s="209" t="s">
        <v>441</v>
      </c>
      <c r="AD67" s="213" t="s">
        <v>441</v>
      </c>
      <c r="AE67" s="211" t="s">
        <v>441</v>
      </c>
      <c r="AF67" s="212" t="s">
        <v>441</v>
      </c>
      <c r="AG67" s="210" t="s">
        <v>442</v>
      </c>
      <c r="AH67" s="209" t="s">
        <v>442</v>
      </c>
      <c r="AI67" s="213" t="s">
        <v>441</v>
      </c>
      <c r="AJ67" s="211" t="s">
        <v>442</v>
      </c>
      <c r="AK67" s="214" t="s">
        <v>441</v>
      </c>
      <c r="AL67" s="199">
        <v>65</v>
      </c>
      <c r="AM67" s="141">
        <v>1</v>
      </c>
      <c r="AN67" t="s">
        <v>622</v>
      </c>
      <c r="AV67" s="3" t="b">
        <v>0</v>
      </c>
      <c r="AW67" s="3" t="str">
        <f t="shared" si="2"/>
        <v/>
      </c>
      <c r="AX67" s="3" t="str">
        <f t="shared" si="3"/>
        <v/>
      </c>
      <c r="AY67" s="3" t="str">
        <f t="shared" si="4"/>
        <v/>
      </c>
      <c r="AZ67" s="3" t="str">
        <f t="shared" si="5"/>
        <v/>
      </c>
      <c r="BA67" s="3" t="str">
        <f t="shared" si="6"/>
        <v/>
      </c>
      <c r="BB67" s="3" t="str">
        <f t="shared" si="7"/>
        <v/>
      </c>
      <c r="BC67" s="3" t="str">
        <f t="shared" si="8"/>
        <v/>
      </c>
      <c r="BD67" s="3" t="str">
        <f t="shared" si="9"/>
        <v/>
      </c>
      <c r="BE67" s="3" t="str">
        <f t="shared" si="10"/>
        <v/>
      </c>
      <c r="BF67" s="3" t="str">
        <f t="shared" si="11"/>
        <v/>
      </c>
      <c r="BG67" s="3" t="str">
        <f t="shared" si="12"/>
        <v/>
      </c>
      <c r="BH67" s="3" t="str">
        <f t="shared" si="13"/>
        <v/>
      </c>
      <c r="BI67" s="3" t="str">
        <f t="shared" si="14"/>
        <v/>
      </c>
      <c r="BJ67" s="3" t="str">
        <f t="shared" si="15"/>
        <v/>
      </c>
      <c r="BK67" s="3" t="str">
        <f t="shared" si="16"/>
        <v/>
      </c>
      <c r="BL67" s="3" t="str">
        <f t="shared" si="17"/>
        <v/>
      </c>
      <c r="BM67" s="3" t="str">
        <f t="shared" si="18"/>
        <v/>
      </c>
      <c r="BN67" s="3" t="str">
        <f t="shared" si="19"/>
        <v/>
      </c>
      <c r="BO67" s="3" t="str">
        <f t="shared" si="20"/>
        <v/>
      </c>
      <c r="BP67" s="3" t="str">
        <f t="shared" si="21"/>
        <v/>
      </c>
      <c r="BQ67" s="3" t="str">
        <f t="shared" si="22"/>
        <v/>
      </c>
      <c r="BR67" s="3" t="str">
        <f t="shared" si="23"/>
        <v/>
      </c>
      <c r="BS67" s="3" t="str">
        <f t="shared" si="24"/>
        <v/>
      </c>
      <c r="BT67" s="3" t="str">
        <f t="shared" si="25"/>
        <v/>
      </c>
      <c r="BU67" s="3" t="str">
        <f t="shared" si="26"/>
        <v/>
      </c>
      <c r="BV67" s="3" t="str">
        <f t="shared" si="27"/>
        <v/>
      </c>
      <c r="BW67" s="3"/>
      <c r="BX67" s="3"/>
    </row>
    <row r="68" spans="1:88" ht="15" customHeight="1" x14ac:dyDescent="0.15">
      <c r="A68" s="183"/>
      <c r="B68" s="200">
        <v>49</v>
      </c>
      <c r="C68" s="201" t="s">
        <v>611</v>
      </c>
      <c r="D68" s="202" t="s">
        <v>628</v>
      </c>
      <c r="E68" s="203" t="s">
        <v>641</v>
      </c>
      <c r="F68" s="204" t="s">
        <v>464</v>
      </c>
      <c r="G68" s="204" t="s">
        <v>448</v>
      </c>
      <c r="H68" s="205" t="s">
        <v>438</v>
      </c>
      <c r="I68" s="205" t="s">
        <v>486</v>
      </c>
      <c r="J68" s="206" t="s">
        <v>627</v>
      </c>
      <c r="K68" s="207">
        <v>46308</v>
      </c>
      <c r="L68" s="208" t="s">
        <v>442</v>
      </c>
      <c r="M68" s="209" t="s">
        <v>441</v>
      </c>
      <c r="N68" s="210" t="s">
        <v>442</v>
      </c>
      <c r="O68" s="211" t="s">
        <v>441</v>
      </c>
      <c r="P68" s="212" t="s">
        <v>441</v>
      </c>
      <c r="Q68" s="209" t="s">
        <v>441</v>
      </c>
      <c r="R68" s="278" t="s">
        <v>441</v>
      </c>
      <c r="S68" s="279" t="s">
        <v>442</v>
      </c>
      <c r="T68" s="279" t="s">
        <v>442</v>
      </c>
      <c r="U68" s="280" t="s">
        <v>441</v>
      </c>
      <c r="V68" s="210" t="s">
        <v>441</v>
      </c>
      <c r="W68" s="212" t="s">
        <v>442</v>
      </c>
      <c r="X68" s="210" t="s">
        <v>441</v>
      </c>
      <c r="Y68" s="209" t="s">
        <v>441</v>
      </c>
      <c r="Z68" s="210" t="s">
        <v>441</v>
      </c>
      <c r="AA68" s="211" t="s">
        <v>441</v>
      </c>
      <c r="AB68" s="211" t="s">
        <v>442</v>
      </c>
      <c r="AC68" s="209" t="s">
        <v>441</v>
      </c>
      <c r="AD68" s="213" t="s">
        <v>441</v>
      </c>
      <c r="AE68" s="211" t="s">
        <v>441</v>
      </c>
      <c r="AF68" s="212" t="s">
        <v>441</v>
      </c>
      <c r="AG68" s="210" t="s">
        <v>442</v>
      </c>
      <c r="AH68" s="209" t="s">
        <v>442</v>
      </c>
      <c r="AI68" s="213" t="s">
        <v>441</v>
      </c>
      <c r="AJ68" s="211" t="s">
        <v>442</v>
      </c>
      <c r="AK68" s="214" t="s">
        <v>441</v>
      </c>
      <c r="AL68" s="199">
        <v>22</v>
      </c>
      <c r="AM68" s="141">
        <v>16</v>
      </c>
      <c r="AN68" s="216" t="s">
        <v>642</v>
      </c>
      <c r="AV68" s="3" t="b">
        <v>0</v>
      </c>
      <c r="AW68" s="3" t="str">
        <f t="shared" si="2"/>
        <v/>
      </c>
      <c r="AX68" s="3" t="str">
        <f t="shared" si="3"/>
        <v/>
      </c>
      <c r="AY68" s="3" t="str">
        <f t="shared" si="4"/>
        <v/>
      </c>
      <c r="AZ68" s="3" t="str">
        <f t="shared" si="5"/>
        <v/>
      </c>
      <c r="BA68" s="3" t="str">
        <f t="shared" si="6"/>
        <v/>
      </c>
      <c r="BB68" s="3" t="str">
        <f t="shared" si="7"/>
        <v/>
      </c>
      <c r="BC68" s="3" t="str">
        <f t="shared" si="8"/>
        <v/>
      </c>
      <c r="BD68" s="3" t="str">
        <f t="shared" si="9"/>
        <v/>
      </c>
      <c r="BE68" s="3" t="str">
        <f t="shared" si="10"/>
        <v/>
      </c>
      <c r="BF68" s="3" t="str">
        <f t="shared" si="11"/>
        <v/>
      </c>
      <c r="BG68" s="3" t="str">
        <f t="shared" si="12"/>
        <v/>
      </c>
      <c r="BH68" s="3" t="str">
        <f t="shared" si="13"/>
        <v/>
      </c>
      <c r="BI68" s="3" t="str">
        <f t="shared" si="14"/>
        <v/>
      </c>
      <c r="BJ68" s="3" t="str">
        <f t="shared" si="15"/>
        <v/>
      </c>
      <c r="BK68" s="3" t="str">
        <f t="shared" si="16"/>
        <v/>
      </c>
      <c r="BL68" s="3" t="str">
        <f t="shared" si="17"/>
        <v/>
      </c>
      <c r="BM68" s="3" t="str">
        <f t="shared" si="18"/>
        <v/>
      </c>
      <c r="BN68" s="3" t="str">
        <f t="shared" si="19"/>
        <v/>
      </c>
      <c r="BO68" s="3" t="str">
        <f t="shared" si="20"/>
        <v/>
      </c>
      <c r="BP68" s="3" t="str">
        <f t="shared" si="21"/>
        <v/>
      </c>
      <c r="BQ68" s="3" t="str">
        <f t="shared" si="22"/>
        <v/>
      </c>
      <c r="BR68" s="3" t="str">
        <f t="shared" si="23"/>
        <v/>
      </c>
      <c r="BS68" s="3" t="str">
        <f t="shared" si="24"/>
        <v/>
      </c>
      <c r="BT68" s="3" t="str">
        <f t="shared" si="25"/>
        <v/>
      </c>
      <c r="BU68" s="3" t="str">
        <f t="shared" si="26"/>
        <v/>
      </c>
      <c r="BV68" s="3" t="str">
        <f t="shared" si="27"/>
        <v/>
      </c>
      <c r="BW68" s="3"/>
      <c r="BX68" s="3"/>
    </row>
    <row r="69" spans="1:88" ht="15" customHeight="1" x14ac:dyDescent="0.15">
      <c r="A69" s="183"/>
      <c r="B69" s="200">
        <v>50</v>
      </c>
      <c r="C69" s="201" t="s">
        <v>611</v>
      </c>
      <c r="D69" s="202" t="s">
        <v>643</v>
      </c>
      <c r="E69" s="203" t="s">
        <v>644</v>
      </c>
      <c r="F69" s="204" t="s">
        <v>462</v>
      </c>
      <c r="G69" s="204" t="s">
        <v>448</v>
      </c>
      <c r="H69" s="205" t="s">
        <v>457</v>
      </c>
      <c r="I69" s="205" t="s">
        <v>486</v>
      </c>
      <c r="J69" s="206" t="s">
        <v>487</v>
      </c>
      <c r="K69" s="254" t="s">
        <v>645</v>
      </c>
      <c r="L69" s="208" t="s">
        <v>442</v>
      </c>
      <c r="M69" s="209" t="s">
        <v>441</v>
      </c>
      <c r="N69" s="210" t="s">
        <v>442</v>
      </c>
      <c r="O69" s="211" t="s">
        <v>441</v>
      </c>
      <c r="P69" s="212" t="s">
        <v>441</v>
      </c>
      <c r="Q69" s="209" t="s">
        <v>441</v>
      </c>
      <c r="R69" s="278" t="s">
        <v>441</v>
      </c>
      <c r="S69" s="279" t="s">
        <v>442</v>
      </c>
      <c r="T69" s="279" t="s">
        <v>442</v>
      </c>
      <c r="U69" s="280" t="s">
        <v>441</v>
      </c>
      <c r="V69" s="210" t="s">
        <v>441</v>
      </c>
      <c r="W69" s="212" t="s">
        <v>441</v>
      </c>
      <c r="X69" s="210" t="s">
        <v>441</v>
      </c>
      <c r="Y69" s="209" t="s">
        <v>441</v>
      </c>
      <c r="Z69" s="210" t="s">
        <v>441</v>
      </c>
      <c r="AA69" s="211" t="s">
        <v>441</v>
      </c>
      <c r="AB69" s="211" t="s">
        <v>441</v>
      </c>
      <c r="AC69" s="209" t="s">
        <v>441</v>
      </c>
      <c r="AD69" s="213" t="s">
        <v>442</v>
      </c>
      <c r="AE69" s="211" t="s">
        <v>442</v>
      </c>
      <c r="AF69" s="212" t="s">
        <v>442</v>
      </c>
      <c r="AG69" s="210" t="s">
        <v>441</v>
      </c>
      <c r="AH69" s="209" t="s">
        <v>441</v>
      </c>
      <c r="AI69" s="213" t="s">
        <v>441</v>
      </c>
      <c r="AJ69" s="211" t="s">
        <v>441</v>
      </c>
      <c r="AK69" s="214" t="s">
        <v>441</v>
      </c>
      <c r="AL69" s="199">
        <v>60</v>
      </c>
      <c r="AM69" s="141">
        <v>1</v>
      </c>
      <c r="AN69" t="s">
        <v>643</v>
      </c>
      <c r="AV69" s="3" t="b">
        <v>0</v>
      </c>
      <c r="AW69" s="3" t="str">
        <f t="shared" si="2"/>
        <v/>
      </c>
      <c r="AX69" s="3" t="str">
        <f t="shared" si="3"/>
        <v/>
      </c>
      <c r="AY69" s="3" t="str">
        <f t="shared" si="4"/>
        <v/>
      </c>
      <c r="AZ69" s="3" t="str">
        <f t="shared" si="5"/>
        <v/>
      </c>
      <c r="BA69" s="3" t="str">
        <f t="shared" si="6"/>
        <v/>
      </c>
      <c r="BB69" s="3" t="str">
        <f t="shared" si="7"/>
        <v/>
      </c>
      <c r="BC69" s="3" t="str">
        <f t="shared" si="8"/>
        <v/>
      </c>
      <c r="BD69" s="3" t="str">
        <f t="shared" si="9"/>
        <v/>
      </c>
      <c r="BE69" s="3" t="str">
        <f t="shared" si="10"/>
        <v/>
      </c>
      <c r="BF69" s="3" t="str">
        <f t="shared" si="11"/>
        <v/>
      </c>
      <c r="BG69" s="3" t="str">
        <f t="shared" si="12"/>
        <v/>
      </c>
      <c r="BH69" s="3" t="str">
        <f t="shared" si="13"/>
        <v/>
      </c>
      <c r="BI69" s="3" t="str">
        <f t="shared" si="14"/>
        <v/>
      </c>
      <c r="BJ69" s="3" t="str">
        <f t="shared" si="15"/>
        <v/>
      </c>
      <c r="BK69" s="3" t="str">
        <f t="shared" si="16"/>
        <v/>
      </c>
      <c r="BL69" s="3" t="str">
        <f t="shared" si="17"/>
        <v/>
      </c>
      <c r="BM69" s="3" t="str">
        <f t="shared" si="18"/>
        <v/>
      </c>
      <c r="BN69" s="3" t="str">
        <f t="shared" si="19"/>
        <v/>
      </c>
      <c r="BO69" s="3" t="str">
        <f t="shared" si="20"/>
        <v/>
      </c>
      <c r="BP69" s="3" t="str">
        <f t="shared" si="21"/>
        <v/>
      </c>
      <c r="BQ69" s="3" t="str">
        <f t="shared" si="22"/>
        <v/>
      </c>
      <c r="BR69" s="3" t="str">
        <f t="shared" si="23"/>
        <v/>
      </c>
      <c r="BS69" s="3" t="str">
        <f t="shared" si="24"/>
        <v/>
      </c>
      <c r="BT69" s="3" t="str">
        <f t="shared" si="25"/>
        <v/>
      </c>
      <c r="BU69" s="3" t="str">
        <f t="shared" si="26"/>
        <v/>
      </c>
      <c r="BV69" s="3" t="str">
        <f t="shared" si="27"/>
        <v/>
      </c>
      <c r="BW69" s="3"/>
      <c r="BX69" s="3"/>
    </row>
    <row r="70" spans="1:88" ht="15" customHeight="1" thickBot="1" x14ac:dyDescent="0.2">
      <c r="A70" s="183"/>
      <c r="B70" s="225">
        <v>51</v>
      </c>
      <c r="C70" s="226" t="s">
        <v>611</v>
      </c>
      <c r="D70" s="227" t="s">
        <v>646</v>
      </c>
      <c r="E70" s="228" t="s">
        <v>647</v>
      </c>
      <c r="F70" s="229" t="s">
        <v>445</v>
      </c>
      <c r="G70" s="229" t="s">
        <v>448</v>
      </c>
      <c r="H70" s="230" t="s">
        <v>438</v>
      </c>
      <c r="I70" s="230" t="s">
        <v>486</v>
      </c>
      <c r="J70" s="231" t="s">
        <v>487</v>
      </c>
      <c r="K70" s="232">
        <v>46413</v>
      </c>
      <c r="L70" s="233" t="s">
        <v>442</v>
      </c>
      <c r="M70" s="234" t="s">
        <v>441</v>
      </c>
      <c r="N70" s="235" t="s">
        <v>442</v>
      </c>
      <c r="O70" s="236" t="s">
        <v>441</v>
      </c>
      <c r="P70" s="237" t="s">
        <v>441</v>
      </c>
      <c r="Q70" s="234" t="s">
        <v>441</v>
      </c>
      <c r="R70" s="282" t="s">
        <v>441</v>
      </c>
      <c r="S70" s="283" t="s">
        <v>442</v>
      </c>
      <c r="T70" s="283" t="s">
        <v>442</v>
      </c>
      <c r="U70" s="284" t="s">
        <v>441</v>
      </c>
      <c r="V70" s="235" t="s">
        <v>442</v>
      </c>
      <c r="W70" s="237" t="s">
        <v>442</v>
      </c>
      <c r="X70" s="235" t="s">
        <v>441</v>
      </c>
      <c r="Y70" s="234" t="s">
        <v>441</v>
      </c>
      <c r="Z70" s="235" t="s">
        <v>441</v>
      </c>
      <c r="AA70" s="236" t="s">
        <v>441</v>
      </c>
      <c r="AB70" s="236" t="s">
        <v>441</v>
      </c>
      <c r="AC70" s="234" t="s">
        <v>442</v>
      </c>
      <c r="AD70" s="238" t="s">
        <v>442</v>
      </c>
      <c r="AE70" s="236" t="s">
        <v>442</v>
      </c>
      <c r="AF70" s="237" t="s">
        <v>442</v>
      </c>
      <c r="AG70" s="235" t="s">
        <v>441</v>
      </c>
      <c r="AH70" s="234" t="s">
        <v>441</v>
      </c>
      <c r="AI70" s="238" t="s">
        <v>442</v>
      </c>
      <c r="AJ70" s="236" t="s">
        <v>441</v>
      </c>
      <c r="AK70" s="239" t="s">
        <v>442</v>
      </c>
      <c r="AL70" s="199">
        <v>0</v>
      </c>
      <c r="AM70" s="141">
        <v>1</v>
      </c>
      <c r="AN70" t="s">
        <v>646</v>
      </c>
      <c r="AV70" s="3" t="b">
        <v>0</v>
      </c>
      <c r="AW70" s="3" t="str">
        <f t="shared" si="2"/>
        <v/>
      </c>
      <c r="AX70" s="3" t="str">
        <f t="shared" si="3"/>
        <v/>
      </c>
      <c r="AY70" s="3" t="str">
        <f t="shared" si="4"/>
        <v/>
      </c>
      <c r="AZ70" s="3" t="str">
        <f t="shared" si="5"/>
        <v/>
      </c>
      <c r="BA70" s="3" t="str">
        <f t="shared" si="6"/>
        <v/>
      </c>
      <c r="BB70" s="3" t="str">
        <f t="shared" si="7"/>
        <v/>
      </c>
      <c r="BC70" s="3" t="str">
        <f t="shared" si="8"/>
        <v/>
      </c>
      <c r="BD70" s="3" t="str">
        <f t="shared" si="9"/>
        <v/>
      </c>
      <c r="BE70" s="3" t="str">
        <f t="shared" si="10"/>
        <v/>
      </c>
      <c r="BF70" s="3" t="str">
        <f t="shared" si="11"/>
        <v/>
      </c>
      <c r="BG70" s="3" t="str">
        <f t="shared" si="12"/>
        <v/>
      </c>
      <c r="BH70" s="3" t="str">
        <f t="shared" si="13"/>
        <v/>
      </c>
      <c r="BI70" s="3" t="str">
        <f t="shared" si="14"/>
        <v/>
      </c>
      <c r="BJ70" s="3" t="str">
        <f t="shared" si="15"/>
        <v/>
      </c>
      <c r="BK70" s="3" t="str">
        <f t="shared" si="16"/>
        <v/>
      </c>
      <c r="BL70" s="3" t="str">
        <f t="shared" si="17"/>
        <v/>
      </c>
      <c r="BM70" s="3" t="str">
        <f t="shared" si="18"/>
        <v/>
      </c>
      <c r="BN70" s="3" t="str">
        <f t="shared" si="19"/>
        <v/>
      </c>
      <c r="BO70" s="3" t="str">
        <f t="shared" si="20"/>
        <v/>
      </c>
      <c r="BP70" s="3" t="str">
        <f t="shared" si="21"/>
        <v/>
      </c>
      <c r="BQ70" s="3" t="str">
        <f t="shared" si="22"/>
        <v/>
      </c>
      <c r="BR70" s="3" t="str">
        <f t="shared" si="23"/>
        <v/>
      </c>
      <c r="BS70" s="3" t="str">
        <f t="shared" si="24"/>
        <v/>
      </c>
      <c r="BT70" s="3" t="str">
        <f t="shared" si="25"/>
        <v/>
      </c>
      <c r="BU70" s="3" t="str">
        <f t="shared" si="26"/>
        <v/>
      </c>
      <c r="BV70" s="3" t="str">
        <f t="shared" si="27"/>
        <v/>
      </c>
      <c r="BW70" s="3"/>
      <c r="BX70" s="3"/>
    </row>
    <row r="71" spans="1:88" ht="15" customHeight="1" x14ac:dyDescent="0.15">
      <c r="A71" s="183"/>
      <c r="B71" s="184">
        <v>52</v>
      </c>
      <c r="C71" s="185" t="s">
        <v>648</v>
      </c>
      <c r="D71" s="186" t="s">
        <v>649</v>
      </c>
      <c r="E71" s="285" t="s">
        <v>650</v>
      </c>
      <c r="F71" s="188" t="s">
        <v>480</v>
      </c>
      <c r="G71" s="188" t="s">
        <v>651</v>
      </c>
      <c r="H71" s="189" t="s">
        <v>438</v>
      </c>
      <c r="I71" s="189" t="s">
        <v>486</v>
      </c>
      <c r="J71" s="190" t="s">
        <v>627</v>
      </c>
      <c r="K71" s="191">
        <v>46133</v>
      </c>
      <c r="L71" s="192" t="s">
        <v>442</v>
      </c>
      <c r="M71" s="193" t="s">
        <v>441</v>
      </c>
      <c r="N71" s="194" t="s">
        <v>442</v>
      </c>
      <c r="O71" s="195" t="s">
        <v>441</v>
      </c>
      <c r="P71" s="196" t="s">
        <v>441</v>
      </c>
      <c r="Q71" s="193" t="s">
        <v>441</v>
      </c>
      <c r="R71" s="286" t="s">
        <v>441</v>
      </c>
      <c r="S71" s="287" t="s">
        <v>442</v>
      </c>
      <c r="T71" s="287" t="s">
        <v>442</v>
      </c>
      <c r="U71" s="288" t="s">
        <v>441</v>
      </c>
      <c r="V71" s="194" t="s">
        <v>441</v>
      </c>
      <c r="W71" s="196" t="s">
        <v>441</v>
      </c>
      <c r="X71" s="194" t="s">
        <v>441</v>
      </c>
      <c r="Y71" s="193" t="s">
        <v>441</v>
      </c>
      <c r="Z71" s="194" t="s">
        <v>442</v>
      </c>
      <c r="AA71" s="195" t="s">
        <v>442</v>
      </c>
      <c r="AB71" s="195" t="s">
        <v>442</v>
      </c>
      <c r="AC71" s="193" t="s">
        <v>441</v>
      </c>
      <c r="AD71" s="197" t="s">
        <v>441</v>
      </c>
      <c r="AE71" s="195" t="s">
        <v>441</v>
      </c>
      <c r="AF71" s="196" t="s">
        <v>441</v>
      </c>
      <c r="AG71" s="194" t="s">
        <v>442</v>
      </c>
      <c r="AH71" s="193" t="s">
        <v>442</v>
      </c>
      <c r="AI71" s="197" t="s">
        <v>441</v>
      </c>
      <c r="AJ71" s="195" t="s">
        <v>442</v>
      </c>
      <c r="AK71" s="198" t="s">
        <v>441</v>
      </c>
      <c r="AL71" s="199">
        <v>57</v>
      </c>
      <c r="AM71" s="141">
        <v>1</v>
      </c>
      <c r="AN71" t="s">
        <v>624</v>
      </c>
      <c r="AV71" s="3" t="b">
        <v>0</v>
      </c>
      <c r="AW71" s="3" t="str">
        <f t="shared" ref="AW71:AW122" si="39">IF($AV71=TRUE,IF(L71="〇",1,""),"")</f>
        <v/>
      </c>
      <c r="AX71" s="3" t="str">
        <f t="shared" ref="AX71:AX122" si="40">IF($AV71=TRUE,IF(M71="〇",1,""),"")</f>
        <v/>
      </c>
      <c r="AY71" s="3" t="str">
        <f t="shared" ref="AY71:AY122" si="41">IF($AV71=TRUE,IF(N71="〇",1,""),"")</f>
        <v/>
      </c>
      <c r="AZ71" s="3" t="str">
        <f t="shared" ref="AZ71:AZ122" si="42">IF($AV71=TRUE,IF(O71="〇",1,""),"")</f>
        <v/>
      </c>
      <c r="BA71" s="3" t="str">
        <f t="shared" ref="BA71:BA122" si="43">IF($AV71=TRUE,IF(P71="〇",1,""),"")</f>
        <v/>
      </c>
      <c r="BB71" s="3" t="str">
        <f t="shared" ref="BB71:BB122" si="44">IF($AV71=TRUE,IF(Q71="〇",1,""),"")</f>
        <v/>
      </c>
      <c r="BC71" s="3" t="str">
        <f t="shared" ref="BC71:BC122" si="45">IF($AV71=TRUE,IF(R71="〇",1,""),"")</f>
        <v/>
      </c>
      <c r="BD71" s="3" t="str">
        <f t="shared" ref="BD71:BD122" si="46">IF($AV71=TRUE,IF(S71="〇",1,""),"")</f>
        <v/>
      </c>
      <c r="BE71" s="3" t="str">
        <f t="shared" ref="BE71:BE122" si="47">IF($AV71=TRUE,IF(T71="〇",1,""),"")</f>
        <v/>
      </c>
      <c r="BF71" s="3" t="str">
        <f t="shared" ref="BF71:BF122" si="48">IF($AV71=TRUE,IF(U71="〇",1,""),"")</f>
        <v/>
      </c>
      <c r="BG71" s="3" t="str">
        <f t="shared" ref="BG71:BG122" si="49">IF($AV71=TRUE,IF(V71="〇",1,""),"")</f>
        <v/>
      </c>
      <c r="BH71" s="3" t="str">
        <f t="shared" ref="BH71:BH122" si="50">IF($AV71=TRUE,IF(W71="〇",1,""),"")</f>
        <v/>
      </c>
      <c r="BI71" s="3" t="str">
        <f t="shared" ref="BI71:BI122" si="51">IF($AV71=TRUE,IF(X71="〇",1,""),"")</f>
        <v/>
      </c>
      <c r="BJ71" s="3" t="str">
        <f t="shared" ref="BJ71:BJ122" si="52">IF($AV71=TRUE,IF(Y71="〇",1,""),"")</f>
        <v/>
      </c>
      <c r="BK71" s="3" t="str">
        <f t="shared" ref="BK71:BK122" si="53">IF($AV71=TRUE,IF(Z71="〇",1,""),"")</f>
        <v/>
      </c>
      <c r="BL71" s="3" t="str">
        <f t="shared" ref="BL71:BL122" si="54">IF($AV71=TRUE,IF(AA71="〇",1,""),"")</f>
        <v/>
      </c>
      <c r="BM71" s="3" t="str">
        <f t="shared" ref="BM71:BM122" si="55">IF($AV71=TRUE,IF(AB71="〇",1,""),"")</f>
        <v/>
      </c>
      <c r="BN71" s="3" t="str">
        <f t="shared" ref="BN71:BN122" si="56">IF($AV71=TRUE,IF(AC71="〇",1,""),"")</f>
        <v/>
      </c>
      <c r="BO71" s="3" t="str">
        <f t="shared" ref="BO71:BO122" si="57">IF($AV71=TRUE,IF(AD71="〇",1,""),"")</f>
        <v/>
      </c>
      <c r="BP71" s="3" t="str">
        <f t="shared" ref="BP71:BP122" si="58">IF($AV71=TRUE,IF(AE71="〇",1,""),"")</f>
        <v/>
      </c>
      <c r="BQ71" s="3" t="str">
        <f t="shared" ref="BQ71:BQ122" si="59">IF($AV71=TRUE,IF(AF71="〇",1,""),"")</f>
        <v/>
      </c>
      <c r="BR71" s="3" t="str">
        <f t="shared" ref="BR71:BR122" si="60">IF($AV71=TRUE,IF(AG71="〇",1,""),"")</f>
        <v/>
      </c>
      <c r="BS71" s="3" t="str">
        <f t="shared" ref="BS71:BS122" si="61">IF($AV71=TRUE,IF(AH71="〇",1,""),"")</f>
        <v/>
      </c>
      <c r="BT71" s="3" t="str">
        <f t="shared" ref="BT71:BT122" si="62">IF($AV71=TRUE,IF(AI71="〇",1,""),"")</f>
        <v/>
      </c>
      <c r="BU71" s="3" t="str">
        <f t="shared" ref="BU71:BU122" si="63">IF($AV71=TRUE,IF(AJ71="〇",1,""),"")</f>
        <v/>
      </c>
      <c r="BV71" s="3" t="str">
        <f t="shared" ref="BV71:BV122" si="64">IF($AV71=TRUE,IF(AK71="〇",1,""),"")</f>
        <v/>
      </c>
      <c r="BW71" s="3"/>
      <c r="BX71" s="3"/>
    </row>
    <row r="72" spans="1:88" ht="15" customHeight="1" x14ac:dyDescent="0.15">
      <c r="A72" s="183"/>
      <c r="B72" s="200">
        <v>53</v>
      </c>
      <c r="C72" s="201" t="s">
        <v>648</v>
      </c>
      <c r="D72" s="202" t="s">
        <v>652</v>
      </c>
      <c r="E72" s="203" t="s">
        <v>653</v>
      </c>
      <c r="F72" s="204" t="s">
        <v>476</v>
      </c>
      <c r="G72" s="204" t="s">
        <v>651</v>
      </c>
      <c r="H72" s="205" t="s">
        <v>457</v>
      </c>
      <c r="I72" s="205" t="s">
        <v>486</v>
      </c>
      <c r="J72" s="206" t="s">
        <v>487</v>
      </c>
      <c r="K72" s="207" t="s">
        <v>654</v>
      </c>
      <c r="L72" s="208" t="s">
        <v>442</v>
      </c>
      <c r="M72" s="209" t="s">
        <v>441</v>
      </c>
      <c r="N72" s="210" t="s">
        <v>442</v>
      </c>
      <c r="O72" s="211" t="s">
        <v>441</v>
      </c>
      <c r="P72" s="212" t="s">
        <v>441</v>
      </c>
      <c r="Q72" s="209" t="s">
        <v>441</v>
      </c>
      <c r="R72" s="278" t="s">
        <v>441</v>
      </c>
      <c r="S72" s="279" t="s">
        <v>442</v>
      </c>
      <c r="T72" s="279" t="s">
        <v>442</v>
      </c>
      <c r="U72" s="280" t="s">
        <v>441</v>
      </c>
      <c r="V72" s="210" t="s">
        <v>441</v>
      </c>
      <c r="W72" s="212" t="s">
        <v>441</v>
      </c>
      <c r="X72" s="210" t="s">
        <v>441</v>
      </c>
      <c r="Y72" s="209" t="s">
        <v>441</v>
      </c>
      <c r="Z72" s="210" t="s">
        <v>441</v>
      </c>
      <c r="AA72" s="211" t="s">
        <v>441</v>
      </c>
      <c r="AB72" s="211" t="s">
        <v>441</v>
      </c>
      <c r="AC72" s="209" t="s">
        <v>441</v>
      </c>
      <c r="AD72" s="213" t="s">
        <v>442</v>
      </c>
      <c r="AE72" s="211" t="s">
        <v>442</v>
      </c>
      <c r="AF72" s="212" t="s">
        <v>442</v>
      </c>
      <c r="AG72" s="210" t="s">
        <v>442</v>
      </c>
      <c r="AH72" s="209" t="s">
        <v>442</v>
      </c>
      <c r="AI72" s="213" t="s">
        <v>441</v>
      </c>
      <c r="AJ72" s="211" t="s">
        <v>441</v>
      </c>
      <c r="AK72" s="214" t="s">
        <v>441</v>
      </c>
      <c r="AL72" s="199">
        <v>103</v>
      </c>
      <c r="AM72" s="141">
        <v>15</v>
      </c>
      <c r="AN72" s="216" t="s">
        <v>536</v>
      </c>
      <c r="AV72" s="3" t="b">
        <v>0</v>
      </c>
      <c r="AW72" s="3" t="str">
        <f t="shared" si="39"/>
        <v/>
      </c>
      <c r="AX72" s="3" t="str">
        <f t="shared" si="40"/>
        <v/>
      </c>
      <c r="AY72" s="3" t="str">
        <f t="shared" si="41"/>
        <v/>
      </c>
      <c r="AZ72" s="3" t="str">
        <f t="shared" si="42"/>
        <v/>
      </c>
      <c r="BA72" s="3" t="str">
        <f t="shared" si="43"/>
        <v/>
      </c>
      <c r="BB72" s="3" t="str">
        <f t="shared" si="44"/>
        <v/>
      </c>
      <c r="BC72" s="3" t="str">
        <f t="shared" si="45"/>
        <v/>
      </c>
      <c r="BD72" s="3" t="str">
        <f t="shared" si="46"/>
        <v/>
      </c>
      <c r="BE72" s="3" t="str">
        <f t="shared" si="47"/>
        <v/>
      </c>
      <c r="BF72" s="3" t="str">
        <f t="shared" si="48"/>
        <v/>
      </c>
      <c r="BG72" s="3" t="str">
        <f t="shared" si="49"/>
        <v/>
      </c>
      <c r="BH72" s="3" t="str">
        <f t="shared" si="50"/>
        <v/>
      </c>
      <c r="BI72" s="3" t="str">
        <f t="shared" si="51"/>
        <v/>
      </c>
      <c r="BJ72" s="3" t="str">
        <f t="shared" si="52"/>
        <v/>
      </c>
      <c r="BK72" s="3" t="str">
        <f t="shared" si="53"/>
        <v/>
      </c>
      <c r="BL72" s="3" t="str">
        <f t="shared" si="54"/>
        <v/>
      </c>
      <c r="BM72" s="3" t="str">
        <f t="shared" si="55"/>
        <v/>
      </c>
      <c r="BN72" s="3" t="str">
        <f t="shared" si="56"/>
        <v/>
      </c>
      <c r="BO72" s="3" t="str">
        <f t="shared" si="57"/>
        <v/>
      </c>
      <c r="BP72" s="3" t="str">
        <f t="shared" si="58"/>
        <v/>
      </c>
      <c r="BQ72" s="3" t="str">
        <f t="shared" si="59"/>
        <v/>
      </c>
      <c r="BR72" s="3" t="str">
        <f t="shared" si="60"/>
        <v/>
      </c>
      <c r="BS72" s="3" t="str">
        <f t="shared" si="61"/>
        <v/>
      </c>
      <c r="BT72" s="3" t="str">
        <f t="shared" si="62"/>
        <v/>
      </c>
      <c r="BU72" s="3" t="str">
        <f t="shared" si="63"/>
        <v/>
      </c>
      <c r="BV72" s="3" t="str">
        <f t="shared" si="64"/>
        <v/>
      </c>
      <c r="BW72" s="3"/>
      <c r="BX72" s="3"/>
    </row>
    <row r="73" spans="1:88" ht="15" customHeight="1" x14ac:dyDescent="0.15">
      <c r="A73" s="183"/>
      <c r="B73" s="200">
        <v>54</v>
      </c>
      <c r="C73" s="201" t="s">
        <v>648</v>
      </c>
      <c r="D73" s="202" t="s">
        <v>655</v>
      </c>
      <c r="E73" s="203" t="s">
        <v>656</v>
      </c>
      <c r="F73" s="204" t="s">
        <v>496</v>
      </c>
      <c r="G73" s="204" t="s">
        <v>448</v>
      </c>
      <c r="H73" s="205" t="s">
        <v>457</v>
      </c>
      <c r="I73" s="205" t="s">
        <v>486</v>
      </c>
      <c r="J73" s="206" t="s">
        <v>503</v>
      </c>
      <c r="K73" s="254" t="s">
        <v>657</v>
      </c>
      <c r="L73" s="208" t="s">
        <v>442</v>
      </c>
      <c r="M73" s="209" t="s">
        <v>441</v>
      </c>
      <c r="N73" s="210" t="s">
        <v>442</v>
      </c>
      <c r="O73" s="211" t="s">
        <v>441</v>
      </c>
      <c r="P73" s="212" t="s">
        <v>441</v>
      </c>
      <c r="Q73" s="209" t="s">
        <v>441</v>
      </c>
      <c r="R73" s="278" t="s">
        <v>441</v>
      </c>
      <c r="S73" s="279" t="s">
        <v>442</v>
      </c>
      <c r="T73" s="279" t="s">
        <v>442</v>
      </c>
      <c r="U73" s="280" t="s">
        <v>441</v>
      </c>
      <c r="V73" s="210" t="s">
        <v>442</v>
      </c>
      <c r="W73" s="212" t="s">
        <v>442</v>
      </c>
      <c r="X73" s="210" t="s">
        <v>442</v>
      </c>
      <c r="Y73" s="209" t="s">
        <v>442</v>
      </c>
      <c r="Z73" s="210" t="s">
        <v>442</v>
      </c>
      <c r="AA73" s="211" t="s">
        <v>442</v>
      </c>
      <c r="AB73" s="211" t="s">
        <v>442</v>
      </c>
      <c r="AC73" s="209" t="s">
        <v>441</v>
      </c>
      <c r="AD73" s="213" t="s">
        <v>442</v>
      </c>
      <c r="AE73" s="211" t="s">
        <v>442</v>
      </c>
      <c r="AF73" s="212" t="s">
        <v>442</v>
      </c>
      <c r="AG73" s="210" t="s">
        <v>442</v>
      </c>
      <c r="AH73" s="209" t="s">
        <v>442</v>
      </c>
      <c r="AI73" s="213" t="s">
        <v>441</v>
      </c>
      <c r="AJ73" s="211" t="s">
        <v>442</v>
      </c>
      <c r="AK73" s="214" t="s">
        <v>441</v>
      </c>
      <c r="AL73" s="199">
        <v>114</v>
      </c>
      <c r="AM73" s="141">
        <v>11</v>
      </c>
      <c r="AN73" t="s">
        <v>607</v>
      </c>
      <c r="AV73" s="3" t="b">
        <v>0</v>
      </c>
      <c r="AW73" s="3" t="str">
        <f t="shared" si="39"/>
        <v/>
      </c>
      <c r="AX73" s="3" t="str">
        <f t="shared" si="40"/>
        <v/>
      </c>
      <c r="AY73" s="3" t="str">
        <f t="shared" si="41"/>
        <v/>
      </c>
      <c r="AZ73" s="3" t="str">
        <f t="shared" si="42"/>
        <v/>
      </c>
      <c r="BA73" s="3" t="str">
        <f t="shared" si="43"/>
        <v/>
      </c>
      <c r="BB73" s="3" t="str">
        <f t="shared" si="44"/>
        <v/>
      </c>
      <c r="BC73" s="3" t="str">
        <f t="shared" si="45"/>
        <v/>
      </c>
      <c r="BD73" s="3" t="str">
        <f t="shared" si="46"/>
        <v/>
      </c>
      <c r="BE73" s="3" t="str">
        <f t="shared" si="47"/>
        <v/>
      </c>
      <c r="BF73" s="3" t="str">
        <f t="shared" si="48"/>
        <v/>
      </c>
      <c r="BG73" s="3" t="str">
        <f t="shared" si="49"/>
        <v/>
      </c>
      <c r="BH73" s="3" t="str">
        <f t="shared" si="50"/>
        <v/>
      </c>
      <c r="BI73" s="3" t="str">
        <f t="shared" si="51"/>
        <v/>
      </c>
      <c r="BJ73" s="3" t="str">
        <f t="shared" si="52"/>
        <v/>
      </c>
      <c r="BK73" s="3" t="str">
        <f t="shared" si="53"/>
        <v/>
      </c>
      <c r="BL73" s="3" t="str">
        <f t="shared" si="54"/>
        <v/>
      </c>
      <c r="BM73" s="3" t="str">
        <f t="shared" si="55"/>
        <v/>
      </c>
      <c r="BN73" s="3" t="str">
        <f t="shared" si="56"/>
        <v/>
      </c>
      <c r="BO73" s="3" t="str">
        <f t="shared" si="57"/>
        <v/>
      </c>
      <c r="BP73" s="3" t="str">
        <f t="shared" si="58"/>
        <v/>
      </c>
      <c r="BQ73" s="3" t="str">
        <f t="shared" si="59"/>
        <v/>
      </c>
      <c r="BR73" s="3" t="str">
        <f t="shared" si="60"/>
        <v/>
      </c>
      <c r="BS73" s="3" t="str">
        <f t="shared" si="61"/>
        <v/>
      </c>
      <c r="BT73" s="3" t="str">
        <f t="shared" si="62"/>
        <v/>
      </c>
      <c r="BU73" s="3" t="str">
        <f t="shared" si="63"/>
        <v/>
      </c>
      <c r="BV73" s="3" t="str">
        <f t="shared" si="64"/>
        <v/>
      </c>
      <c r="BW73" s="3"/>
      <c r="BX73" s="3"/>
    </row>
    <row r="74" spans="1:88" ht="15" customHeight="1" thickBot="1" x14ac:dyDescent="0.2">
      <c r="A74" s="183"/>
      <c r="B74" s="225">
        <v>55</v>
      </c>
      <c r="C74" s="226" t="s">
        <v>648</v>
      </c>
      <c r="D74" s="227" t="s">
        <v>658</v>
      </c>
      <c r="E74" s="228" t="s">
        <v>659</v>
      </c>
      <c r="F74" s="229" t="s">
        <v>492</v>
      </c>
      <c r="G74" s="229" t="s">
        <v>660</v>
      </c>
      <c r="H74" s="230" t="s">
        <v>438</v>
      </c>
      <c r="I74" s="230" t="s">
        <v>486</v>
      </c>
      <c r="J74" s="231" t="s">
        <v>487</v>
      </c>
      <c r="K74" s="232">
        <v>46406</v>
      </c>
      <c r="L74" s="233" t="s">
        <v>442</v>
      </c>
      <c r="M74" s="234" t="s">
        <v>441</v>
      </c>
      <c r="N74" s="235" t="s">
        <v>442</v>
      </c>
      <c r="O74" s="236" t="s">
        <v>441</v>
      </c>
      <c r="P74" s="237" t="s">
        <v>441</v>
      </c>
      <c r="Q74" s="234" t="s">
        <v>441</v>
      </c>
      <c r="R74" s="282" t="s">
        <v>441</v>
      </c>
      <c r="S74" s="283" t="s">
        <v>442</v>
      </c>
      <c r="T74" s="283" t="s">
        <v>442</v>
      </c>
      <c r="U74" s="284" t="s">
        <v>441</v>
      </c>
      <c r="V74" s="235" t="s">
        <v>442</v>
      </c>
      <c r="W74" s="237" t="s">
        <v>442</v>
      </c>
      <c r="X74" s="235" t="s">
        <v>441</v>
      </c>
      <c r="Y74" s="234" t="s">
        <v>441</v>
      </c>
      <c r="Z74" s="235" t="s">
        <v>442</v>
      </c>
      <c r="AA74" s="236" t="s">
        <v>442</v>
      </c>
      <c r="AB74" s="236" t="s">
        <v>441</v>
      </c>
      <c r="AC74" s="234" t="s">
        <v>441</v>
      </c>
      <c r="AD74" s="238" t="s">
        <v>441</v>
      </c>
      <c r="AE74" s="236" t="s">
        <v>442</v>
      </c>
      <c r="AF74" s="237" t="s">
        <v>441</v>
      </c>
      <c r="AG74" s="235" t="s">
        <v>442</v>
      </c>
      <c r="AH74" s="234" t="s">
        <v>442</v>
      </c>
      <c r="AI74" s="238" t="s">
        <v>441</v>
      </c>
      <c r="AJ74" s="236" t="s">
        <v>441</v>
      </c>
      <c r="AK74" s="239" t="s">
        <v>441</v>
      </c>
      <c r="AL74" s="199">
        <v>0</v>
      </c>
      <c r="AM74" s="141">
        <v>23</v>
      </c>
      <c r="AN74" s="216" t="s">
        <v>574</v>
      </c>
      <c r="AV74" s="3" t="b">
        <v>0</v>
      </c>
      <c r="AW74" s="3" t="str">
        <f t="shared" si="39"/>
        <v/>
      </c>
      <c r="AX74" s="3" t="str">
        <f t="shared" si="40"/>
        <v/>
      </c>
      <c r="AY74" s="3" t="str">
        <f t="shared" si="41"/>
        <v/>
      </c>
      <c r="AZ74" s="3" t="str">
        <f t="shared" si="42"/>
        <v/>
      </c>
      <c r="BA74" s="3" t="str">
        <f t="shared" si="43"/>
        <v/>
      </c>
      <c r="BB74" s="3" t="str">
        <f t="shared" si="44"/>
        <v/>
      </c>
      <c r="BC74" s="3" t="str">
        <f t="shared" si="45"/>
        <v/>
      </c>
      <c r="BD74" s="3" t="str">
        <f t="shared" si="46"/>
        <v/>
      </c>
      <c r="BE74" s="3" t="str">
        <f t="shared" si="47"/>
        <v/>
      </c>
      <c r="BF74" s="3" t="str">
        <f t="shared" si="48"/>
        <v/>
      </c>
      <c r="BG74" s="3" t="str">
        <f t="shared" si="49"/>
        <v/>
      </c>
      <c r="BH74" s="3" t="str">
        <f t="shared" si="50"/>
        <v/>
      </c>
      <c r="BI74" s="3" t="str">
        <f t="shared" si="51"/>
        <v/>
      </c>
      <c r="BJ74" s="3" t="str">
        <f t="shared" si="52"/>
        <v/>
      </c>
      <c r="BK74" s="3" t="str">
        <f t="shared" si="53"/>
        <v/>
      </c>
      <c r="BL74" s="3" t="str">
        <f t="shared" si="54"/>
        <v/>
      </c>
      <c r="BM74" s="3" t="str">
        <f t="shared" si="55"/>
        <v/>
      </c>
      <c r="BN74" s="3" t="str">
        <f t="shared" si="56"/>
        <v/>
      </c>
      <c r="BO74" s="3" t="str">
        <f t="shared" si="57"/>
        <v/>
      </c>
      <c r="BP74" s="3" t="str">
        <f t="shared" si="58"/>
        <v/>
      </c>
      <c r="BQ74" s="3" t="str">
        <f t="shared" si="59"/>
        <v/>
      </c>
      <c r="BR74" s="3" t="str">
        <f t="shared" si="60"/>
        <v/>
      </c>
      <c r="BS74" s="3" t="str">
        <f t="shared" si="61"/>
        <v/>
      </c>
      <c r="BT74" s="3" t="str">
        <f t="shared" si="62"/>
        <v/>
      </c>
      <c r="BU74" s="3" t="str">
        <f t="shared" si="63"/>
        <v/>
      </c>
      <c r="BV74" s="3" t="str">
        <f t="shared" si="64"/>
        <v/>
      </c>
      <c r="BW74" s="3"/>
      <c r="BX74" s="3"/>
    </row>
    <row r="75" spans="1:88" ht="15" customHeight="1" x14ac:dyDescent="0.15">
      <c r="A75" s="183"/>
      <c r="B75" s="240">
        <v>56</v>
      </c>
      <c r="C75" s="241" t="s">
        <v>661</v>
      </c>
      <c r="D75" s="242" t="s">
        <v>662</v>
      </c>
      <c r="E75" s="243" t="s">
        <v>663</v>
      </c>
      <c r="F75" s="244" t="s">
        <v>500</v>
      </c>
      <c r="G75" s="244" t="s">
        <v>664</v>
      </c>
      <c r="H75" s="245" t="s">
        <v>457</v>
      </c>
      <c r="I75" s="245" t="s">
        <v>486</v>
      </c>
      <c r="J75" s="246" t="s">
        <v>665</v>
      </c>
      <c r="K75" s="289">
        <v>46149</v>
      </c>
      <c r="L75" s="248" t="s">
        <v>442</v>
      </c>
      <c r="M75" s="249" t="s">
        <v>441</v>
      </c>
      <c r="N75" s="250" t="s">
        <v>442</v>
      </c>
      <c r="O75" s="251" t="s">
        <v>441</v>
      </c>
      <c r="P75" s="252" t="s">
        <v>441</v>
      </c>
      <c r="Q75" s="249" t="s">
        <v>441</v>
      </c>
      <c r="R75" s="275" t="s">
        <v>441</v>
      </c>
      <c r="S75" s="276" t="s">
        <v>442</v>
      </c>
      <c r="T75" s="276" t="s">
        <v>442</v>
      </c>
      <c r="U75" s="277" t="s">
        <v>441</v>
      </c>
      <c r="V75" s="194" t="s">
        <v>442</v>
      </c>
      <c r="W75" s="196" t="s">
        <v>442</v>
      </c>
      <c r="X75" s="194" t="s">
        <v>441</v>
      </c>
      <c r="Y75" s="193" t="s">
        <v>441</v>
      </c>
      <c r="Z75" s="194" t="s">
        <v>441</v>
      </c>
      <c r="AA75" s="195" t="s">
        <v>441</v>
      </c>
      <c r="AB75" s="195" t="s">
        <v>442</v>
      </c>
      <c r="AC75" s="193" t="s">
        <v>441</v>
      </c>
      <c r="AD75" s="197" t="s">
        <v>442</v>
      </c>
      <c r="AE75" s="195" t="s">
        <v>442</v>
      </c>
      <c r="AF75" s="196" t="s">
        <v>442</v>
      </c>
      <c r="AG75" s="194" t="s">
        <v>442</v>
      </c>
      <c r="AH75" s="193" t="s">
        <v>442</v>
      </c>
      <c r="AI75" s="197" t="s">
        <v>441</v>
      </c>
      <c r="AJ75" s="195" t="s">
        <v>442</v>
      </c>
      <c r="AK75" s="198" t="s">
        <v>442</v>
      </c>
      <c r="AL75" s="199">
        <v>115</v>
      </c>
      <c r="AM75" s="141">
        <v>11</v>
      </c>
      <c r="AN75" t="s">
        <v>605</v>
      </c>
      <c r="AV75" s="3" t="b">
        <v>0</v>
      </c>
      <c r="AW75" s="3" t="str">
        <f t="shared" si="39"/>
        <v/>
      </c>
      <c r="AX75" s="3" t="str">
        <f t="shared" si="40"/>
        <v/>
      </c>
      <c r="AY75" s="3" t="str">
        <f t="shared" si="41"/>
        <v/>
      </c>
      <c r="AZ75" s="3" t="str">
        <f t="shared" si="42"/>
        <v/>
      </c>
      <c r="BA75" s="3" t="str">
        <f t="shared" si="43"/>
        <v/>
      </c>
      <c r="BB75" s="3" t="str">
        <f t="shared" si="44"/>
        <v/>
      </c>
      <c r="BC75" s="3" t="str">
        <f t="shared" si="45"/>
        <v/>
      </c>
      <c r="BD75" s="3" t="str">
        <f t="shared" si="46"/>
        <v/>
      </c>
      <c r="BE75" s="3" t="str">
        <f t="shared" si="47"/>
        <v/>
      </c>
      <c r="BF75" s="3" t="str">
        <f t="shared" si="48"/>
        <v/>
      </c>
      <c r="BG75" s="3" t="str">
        <f t="shared" si="49"/>
        <v/>
      </c>
      <c r="BH75" s="3" t="str">
        <f t="shared" si="50"/>
        <v/>
      </c>
      <c r="BI75" s="3" t="str">
        <f t="shared" si="51"/>
        <v/>
      </c>
      <c r="BJ75" s="3" t="str">
        <f t="shared" si="52"/>
        <v/>
      </c>
      <c r="BK75" s="3" t="str">
        <f t="shared" si="53"/>
        <v/>
      </c>
      <c r="BL75" s="3" t="str">
        <f t="shared" si="54"/>
        <v/>
      </c>
      <c r="BM75" s="3" t="str">
        <f t="shared" si="55"/>
        <v/>
      </c>
      <c r="BN75" s="3" t="str">
        <f t="shared" si="56"/>
        <v/>
      </c>
      <c r="BO75" s="3" t="str">
        <f t="shared" si="57"/>
        <v/>
      </c>
      <c r="BP75" s="3" t="str">
        <f t="shared" si="58"/>
        <v/>
      </c>
      <c r="BQ75" s="3" t="str">
        <f t="shared" si="59"/>
        <v/>
      </c>
      <c r="BR75" s="3" t="str">
        <f t="shared" si="60"/>
        <v/>
      </c>
      <c r="BS75" s="3" t="str">
        <f t="shared" si="61"/>
        <v/>
      </c>
      <c r="BT75" s="3" t="str">
        <f t="shared" si="62"/>
        <v/>
      </c>
      <c r="BU75" s="3" t="str">
        <f t="shared" si="63"/>
        <v/>
      </c>
      <c r="BV75" s="3" t="str">
        <f t="shared" si="64"/>
        <v/>
      </c>
      <c r="BW75" s="3"/>
      <c r="BX75" s="3"/>
    </row>
    <row r="76" spans="1:88" ht="15" customHeight="1" x14ac:dyDescent="0.15">
      <c r="A76" s="183"/>
      <c r="B76" s="200">
        <v>57</v>
      </c>
      <c r="C76" s="201" t="s">
        <v>661</v>
      </c>
      <c r="D76" s="202" t="s">
        <v>666</v>
      </c>
      <c r="E76" s="203" t="s">
        <v>667</v>
      </c>
      <c r="F76" s="204" t="s">
        <v>509</v>
      </c>
      <c r="G76" s="204" t="s">
        <v>668</v>
      </c>
      <c r="H76" s="205" t="s">
        <v>441</v>
      </c>
      <c r="I76" s="205" t="s">
        <v>486</v>
      </c>
      <c r="J76" s="206" t="s">
        <v>487</v>
      </c>
      <c r="K76" s="207" t="s">
        <v>669</v>
      </c>
      <c r="L76" s="208" t="s">
        <v>442</v>
      </c>
      <c r="M76" s="209" t="s">
        <v>441</v>
      </c>
      <c r="N76" s="210" t="s">
        <v>442</v>
      </c>
      <c r="O76" s="211" t="s">
        <v>441</v>
      </c>
      <c r="P76" s="212" t="s">
        <v>441</v>
      </c>
      <c r="Q76" s="209" t="s">
        <v>441</v>
      </c>
      <c r="R76" s="278" t="s">
        <v>441</v>
      </c>
      <c r="S76" s="279" t="s">
        <v>442</v>
      </c>
      <c r="T76" s="279" t="s">
        <v>442</v>
      </c>
      <c r="U76" s="280" t="s">
        <v>441</v>
      </c>
      <c r="V76" s="210" t="s">
        <v>441</v>
      </c>
      <c r="W76" s="212" t="s">
        <v>441</v>
      </c>
      <c r="X76" s="210" t="s">
        <v>441</v>
      </c>
      <c r="Y76" s="209" t="s">
        <v>441</v>
      </c>
      <c r="Z76" s="210" t="s">
        <v>441</v>
      </c>
      <c r="AA76" s="211" t="s">
        <v>441</v>
      </c>
      <c r="AB76" s="211" t="s">
        <v>441</v>
      </c>
      <c r="AC76" s="209" t="s">
        <v>441</v>
      </c>
      <c r="AD76" s="213" t="s">
        <v>441</v>
      </c>
      <c r="AE76" s="211" t="s">
        <v>441</v>
      </c>
      <c r="AF76" s="212" t="s">
        <v>441</v>
      </c>
      <c r="AG76" s="210" t="s">
        <v>441</v>
      </c>
      <c r="AH76" s="209" t="s">
        <v>441</v>
      </c>
      <c r="AI76" s="213" t="s">
        <v>441</v>
      </c>
      <c r="AJ76" s="211" t="s">
        <v>441</v>
      </c>
      <c r="AK76" s="214" t="s">
        <v>441</v>
      </c>
      <c r="AL76" s="199">
        <v>67</v>
      </c>
      <c r="AM76" s="141">
        <v>2</v>
      </c>
      <c r="AN76" t="s">
        <v>670</v>
      </c>
      <c r="AV76" s="3" t="b">
        <v>0</v>
      </c>
      <c r="AW76" s="3" t="str">
        <f t="shared" si="39"/>
        <v/>
      </c>
      <c r="AX76" s="3" t="str">
        <f t="shared" si="40"/>
        <v/>
      </c>
      <c r="AY76" s="3" t="str">
        <f t="shared" si="41"/>
        <v/>
      </c>
      <c r="AZ76" s="3" t="str">
        <f t="shared" si="42"/>
        <v/>
      </c>
      <c r="BA76" s="3" t="str">
        <f t="shared" si="43"/>
        <v/>
      </c>
      <c r="BB76" s="3" t="str">
        <f t="shared" si="44"/>
        <v/>
      </c>
      <c r="BC76" s="3" t="str">
        <f t="shared" si="45"/>
        <v/>
      </c>
      <c r="BD76" s="3" t="str">
        <f t="shared" si="46"/>
        <v/>
      </c>
      <c r="BE76" s="3" t="str">
        <f t="shared" si="47"/>
        <v/>
      </c>
      <c r="BF76" s="3" t="str">
        <f t="shared" si="48"/>
        <v/>
      </c>
      <c r="BG76" s="3" t="str">
        <f t="shared" si="49"/>
        <v/>
      </c>
      <c r="BH76" s="3" t="str">
        <f t="shared" si="50"/>
        <v/>
      </c>
      <c r="BI76" s="3" t="str">
        <f t="shared" si="51"/>
        <v/>
      </c>
      <c r="BJ76" s="3" t="str">
        <f t="shared" si="52"/>
        <v/>
      </c>
      <c r="BK76" s="3" t="str">
        <f t="shared" si="53"/>
        <v/>
      </c>
      <c r="BL76" s="3" t="str">
        <f t="shared" si="54"/>
        <v/>
      </c>
      <c r="BM76" s="3" t="str">
        <f t="shared" si="55"/>
        <v/>
      </c>
      <c r="BN76" s="3" t="str">
        <f t="shared" si="56"/>
        <v/>
      </c>
      <c r="BO76" s="3" t="str">
        <f t="shared" si="57"/>
        <v/>
      </c>
      <c r="BP76" s="3" t="str">
        <f t="shared" si="58"/>
        <v/>
      </c>
      <c r="BQ76" s="3" t="str">
        <f t="shared" si="59"/>
        <v/>
      </c>
      <c r="BR76" s="3" t="str">
        <f t="shared" si="60"/>
        <v/>
      </c>
      <c r="BS76" s="3" t="str">
        <f t="shared" si="61"/>
        <v/>
      </c>
      <c r="BT76" s="3" t="str">
        <f t="shared" si="62"/>
        <v/>
      </c>
      <c r="BU76" s="3" t="str">
        <f t="shared" si="63"/>
        <v/>
      </c>
      <c r="BV76" s="3" t="str">
        <f t="shared" si="64"/>
        <v/>
      </c>
      <c r="BW76" s="3"/>
      <c r="BX76" s="3"/>
    </row>
    <row r="77" spans="1:88" ht="15" customHeight="1" x14ac:dyDescent="0.15">
      <c r="A77" s="183"/>
      <c r="B77" s="200">
        <v>58</v>
      </c>
      <c r="C77" s="201" t="s">
        <v>661</v>
      </c>
      <c r="D77" s="202" t="s">
        <v>671</v>
      </c>
      <c r="E77" s="203" t="s">
        <v>672</v>
      </c>
      <c r="F77" s="204" t="s">
        <v>505</v>
      </c>
      <c r="G77" s="204" t="s">
        <v>673</v>
      </c>
      <c r="H77" s="205" t="s">
        <v>457</v>
      </c>
      <c r="I77" s="205" t="s">
        <v>486</v>
      </c>
      <c r="J77" s="206" t="s">
        <v>440</v>
      </c>
      <c r="K77" s="207" t="s">
        <v>654</v>
      </c>
      <c r="L77" s="208" t="s">
        <v>442</v>
      </c>
      <c r="M77" s="209" t="s">
        <v>441</v>
      </c>
      <c r="N77" s="210" t="s">
        <v>442</v>
      </c>
      <c r="O77" s="211" t="s">
        <v>441</v>
      </c>
      <c r="P77" s="212" t="s">
        <v>441</v>
      </c>
      <c r="Q77" s="209" t="s">
        <v>441</v>
      </c>
      <c r="R77" s="278" t="s">
        <v>441</v>
      </c>
      <c r="S77" s="279" t="s">
        <v>442</v>
      </c>
      <c r="T77" s="279" t="s">
        <v>442</v>
      </c>
      <c r="U77" s="280" t="s">
        <v>441</v>
      </c>
      <c r="V77" s="210" t="s">
        <v>441</v>
      </c>
      <c r="W77" s="212" t="s">
        <v>441</v>
      </c>
      <c r="X77" s="210" t="s">
        <v>441</v>
      </c>
      <c r="Y77" s="209" t="s">
        <v>441</v>
      </c>
      <c r="Z77" s="210" t="s">
        <v>441</v>
      </c>
      <c r="AA77" s="211" t="s">
        <v>441</v>
      </c>
      <c r="AB77" s="211" t="s">
        <v>441</v>
      </c>
      <c r="AC77" s="209" t="s">
        <v>441</v>
      </c>
      <c r="AD77" s="213" t="s">
        <v>442</v>
      </c>
      <c r="AE77" s="211" t="s">
        <v>442</v>
      </c>
      <c r="AF77" s="212" t="s">
        <v>442</v>
      </c>
      <c r="AG77" s="210" t="s">
        <v>442</v>
      </c>
      <c r="AH77" s="209" t="s">
        <v>442</v>
      </c>
      <c r="AI77" s="213" t="s">
        <v>441</v>
      </c>
      <c r="AJ77" s="211" t="s">
        <v>441</v>
      </c>
      <c r="AK77" s="214" t="s">
        <v>441</v>
      </c>
      <c r="AL77" s="199">
        <v>66</v>
      </c>
      <c r="AM77" s="141">
        <v>2</v>
      </c>
      <c r="AN77" t="s">
        <v>674</v>
      </c>
      <c r="AV77" s="3" t="b">
        <v>0</v>
      </c>
      <c r="AW77" s="3" t="str">
        <f t="shared" si="39"/>
        <v/>
      </c>
      <c r="AX77" s="3" t="str">
        <f t="shared" si="40"/>
        <v/>
      </c>
      <c r="AY77" s="3" t="str">
        <f t="shared" si="41"/>
        <v/>
      </c>
      <c r="AZ77" s="3" t="str">
        <f t="shared" si="42"/>
        <v/>
      </c>
      <c r="BA77" s="3" t="str">
        <f t="shared" si="43"/>
        <v/>
      </c>
      <c r="BB77" s="3" t="str">
        <f t="shared" si="44"/>
        <v/>
      </c>
      <c r="BC77" s="3" t="str">
        <f t="shared" si="45"/>
        <v/>
      </c>
      <c r="BD77" s="3" t="str">
        <f t="shared" si="46"/>
        <v/>
      </c>
      <c r="BE77" s="3" t="str">
        <f t="shared" si="47"/>
        <v/>
      </c>
      <c r="BF77" s="3" t="str">
        <f t="shared" si="48"/>
        <v/>
      </c>
      <c r="BG77" s="3" t="str">
        <f t="shared" si="49"/>
        <v/>
      </c>
      <c r="BH77" s="3" t="str">
        <f t="shared" si="50"/>
        <v/>
      </c>
      <c r="BI77" s="3" t="str">
        <f t="shared" si="51"/>
        <v/>
      </c>
      <c r="BJ77" s="3" t="str">
        <f t="shared" si="52"/>
        <v/>
      </c>
      <c r="BK77" s="3" t="str">
        <f t="shared" si="53"/>
        <v/>
      </c>
      <c r="BL77" s="3" t="str">
        <f t="shared" si="54"/>
        <v/>
      </c>
      <c r="BM77" s="3" t="str">
        <f t="shared" si="55"/>
        <v/>
      </c>
      <c r="BN77" s="3" t="str">
        <f t="shared" si="56"/>
        <v/>
      </c>
      <c r="BO77" s="3" t="str">
        <f t="shared" si="57"/>
        <v/>
      </c>
      <c r="BP77" s="3" t="str">
        <f t="shared" si="58"/>
        <v/>
      </c>
      <c r="BQ77" s="3" t="str">
        <f t="shared" si="59"/>
        <v/>
      </c>
      <c r="BR77" s="3" t="str">
        <f t="shared" si="60"/>
        <v/>
      </c>
      <c r="BS77" s="3" t="str">
        <f t="shared" si="61"/>
        <v/>
      </c>
      <c r="BT77" s="3" t="str">
        <f t="shared" si="62"/>
        <v/>
      </c>
      <c r="BU77" s="3" t="str">
        <f t="shared" si="63"/>
        <v/>
      </c>
      <c r="BV77" s="3" t="str">
        <f t="shared" si="64"/>
        <v/>
      </c>
      <c r="BW77" s="3"/>
      <c r="BX77" s="3"/>
    </row>
    <row r="78" spans="1:88" ht="15" customHeight="1" x14ac:dyDescent="0.15">
      <c r="A78" s="183"/>
      <c r="B78" s="200">
        <v>59</v>
      </c>
      <c r="C78" s="201" t="s">
        <v>661</v>
      </c>
      <c r="D78" s="202" t="s">
        <v>675</v>
      </c>
      <c r="E78" s="203" t="s">
        <v>676</v>
      </c>
      <c r="F78" s="204" t="s">
        <v>443</v>
      </c>
      <c r="G78" s="204" t="s">
        <v>448</v>
      </c>
      <c r="H78" s="205" t="s">
        <v>441</v>
      </c>
      <c r="I78" s="205" t="s">
        <v>486</v>
      </c>
      <c r="J78" s="206" t="s">
        <v>503</v>
      </c>
      <c r="K78" s="207" t="s">
        <v>677</v>
      </c>
      <c r="L78" s="208" t="s">
        <v>442</v>
      </c>
      <c r="M78" s="209" t="s">
        <v>441</v>
      </c>
      <c r="N78" s="210" t="s">
        <v>442</v>
      </c>
      <c r="O78" s="211" t="s">
        <v>441</v>
      </c>
      <c r="P78" s="212" t="s">
        <v>441</v>
      </c>
      <c r="Q78" s="209" t="s">
        <v>441</v>
      </c>
      <c r="R78" s="278" t="s">
        <v>441</v>
      </c>
      <c r="S78" s="279" t="s">
        <v>442</v>
      </c>
      <c r="T78" s="279" t="s">
        <v>442</v>
      </c>
      <c r="U78" s="280" t="s">
        <v>441</v>
      </c>
      <c r="V78" s="210" t="s">
        <v>441</v>
      </c>
      <c r="W78" s="212" t="s">
        <v>441</v>
      </c>
      <c r="X78" s="210" t="s">
        <v>441</v>
      </c>
      <c r="Y78" s="209" t="s">
        <v>441</v>
      </c>
      <c r="Z78" s="210" t="s">
        <v>441</v>
      </c>
      <c r="AA78" s="211" t="s">
        <v>441</v>
      </c>
      <c r="AB78" s="211" t="s">
        <v>441</v>
      </c>
      <c r="AC78" s="209" t="s">
        <v>441</v>
      </c>
      <c r="AD78" s="213" t="s">
        <v>442</v>
      </c>
      <c r="AE78" s="211" t="s">
        <v>442</v>
      </c>
      <c r="AF78" s="212" t="s">
        <v>442</v>
      </c>
      <c r="AG78" s="210" t="s">
        <v>442</v>
      </c>
      <c r="AH78" s="209" t="s">
        <v>442</v>
      </c>
      <c r="AI78" s="213" t="s">
        <v>442</v>
      </c>
      <c r="AJ78" s="211" t="s">
        <v>441</v>
      </c>
      <c r="AK78" s="214" t="s">
        <v>442</v>
      </c>
      <c r="AL78" s="199">
        <v>69</v>
      </c>
      <c r="AM78" s="141">
        <v>2</v>
      </c>
      <c r="AN78" t="s">
        <v>652</v>
      </c>
      <c r="AV78" s="3" t="b">
        <v>0</v>
      </c>
      <c r="AW78" s="408" t="str">
        <f t="shared" si="39"/>
        <v/>
      </c>
      <c r="AX78" s="408" t="str">
        <f t="shared" si="40"/>
        <v/>
      </c>
      <c r="AY78" s="408" t="str">
        <f t="shared" si="41"/>
        <v/>
      </c>
      <c r="AZ78" s="408" t="str">
        <f t="shared" si="42"/>
        <v/>
      </c>
      <c r="BA78" s="408" t="str">
        <f t="shared" si="43"/>
        <v/>
      </c>
      <c r="BB78" s="408" t="str">
        <f t="shared" si="44"/>
        <v/>
      </c>
      <c r="BC78" s="408" t="str">
        <f t="shared" si="45"/>
        <v/>
      </c>
      <c r="BD78" s="408" t="str">
        <f t="shared" si="46"/>
        <v/>
      </c>
      <c r="BE78" s="408" t="str">
        <f t="shared" si="47"/>
        <v/>
      </c>
      <c r="BF78" s="408" t="str">
        <f t="shared" si="48"/>
        <v/>
      </c>
      <c r="BG78" s="408" t="str">
        <f t="shared" si="49"/>
        <v/>
      </c>
      <c r="BH78" s="408" t="str">
        <f t="shared" si="50"/>
        <v/>
      </c>
      <c r="BI78" s="408" t="str">
        <f t="shared" si="51"/>
        <v/>
      </c>
      <c r="BJ78" s="408" t="str">
        <f t="shared" si="52"/>
        <v/>
      </c>
      <c r="BK78" s="408" t="str">
        <f t="shared" si="53"/>
        <v/>
      </c>
      <c r="BL78" s="408" t="str">
        <f t="shared" si="54"/>
        <v/>
      </c>
      <c r="BM78" s="408" t="str">
        <f t="shared" si="55"/>
        <v/>
      </c>
      <c r="BN78" s="408" t="str">
        <f t="shared" si="56"/>
        <v/>
      </c>
      <c r="BO78" s="408" t="str">
        <f t="shared" si="57"/>
        <v/>
      </c>
      <c r="BP78" s="408" t="str">
        <f t="shared" si="58"/>
        <v/>
      </c>
      <c r="BQ78" s="408" t="str">
        <f t="shared" si="59"/>
        <v/>
      </c>
      <c r="BR78" s="408" t="str">
        <f t="shared" si="60"/>
        <v/>
      </c>
      <c r="BS78" s="408" t="str">
        <f t="shared" si="61"/>
        <v/>
      </c>
      <c r="BT78" s="408" t="str">
        <f t="shared" si="62"/>
        <v/>
      </c>
      <c r="BU78" s="408" t="str">
        <f t="shared" si="63"/>
        <v/>
      </c>
      <c r="BV78" s="408" t="str">
        <f t="shared" si="64"/>
        <v/>
      </c>
      <c r="BW78" s="408"/>
      <c r="BX78" s="408"/>
      <c r="BY78" s="385"/>
      <c r="BZ78" s="385"/>
      <c r="CA78" s="385"/>
      <c r="CB78" s="385"/>
      <c r="CC78" s="385"/>
      <c r="CD78" s="385"/>
      <c r="CE78" s="385"/>
      <c r="CF78" s="385"/>
      <c r="CG78" s="385"/>
      <c r="CH78" s="385"/>
      <c r="CI78" s="385"/>
      <c r="CJ78" s="385"/>
    </row>
    <row r="79" spans="1:88" ht="15" customHeight="1" thickBot="1" x14ac:dyDescent="0.2">
      <c r="A79" s="183"/>
      <c r="B79" s="225">
        <v>60</v>
      </c>
      <c r="C79" s="226" t="s">
        <v>661</v>
      </c>
      <c r="D79" s="227" t="s">
        <v>678</v>
      </c>
      <c r="E79" s="228" t="s">
        <v>679</v>
      </c>
      <c r="F79" s="229" t="s">
        <v>516</v>
      </c>
      <c r="G79" s="229" t="s">
        <v>448</v>
      </c>
      <c r="H79" s="230" t="s">
        <v>457</v>
      </c>
      <c r="I79" s="230" t="s">
        <v>486</v>
      </c>
      <c r="J79" s="231" t="s">
        <v>503</v>
      </c>
      <c r="K79" s="232">
        <v>46401</v>
      </c>
      <c r="L79" s="233" t="s">
        <v>442</v>
      </c>
      <c r="M79" s="234" t="s">
        <v>441</v>
      </c>
      <c r="N79" s="235" t="s">
        <v>442</v>
      </c>
      <c r="O79" s="236" t="s">
        <v>441</v>
      </c>
      <c r="P79" s="237" t="s">
        <v>441</v>
      </c>
      <c r="Q79" s="234" t="s">
        <v>441</v>
      </c>
      <c r="R79" s="282" t="s">
        <v>441</v>
      </c>
      <c r="S79" s="283" t="s">
        <v>442</v>
      </c>
      <c r="T79" s="283" t="s">
        <v>442</v>
      </c>
      <c r="U79" s="284" t="s">
        <v>441</v>
      </c>
      <c r="V79" s="235" t="s">
        <v>442</v>
      </c>
      <c r="W79" s="237" t="s">
        <v>442</v>
      </c>
      <c r="X79" s="235" t="s">
        <v>441</v>
      </c>
      <c r="Y79" s="234" t="s">
        <v>441</v>
      </c>
      <c r="Z79" s="235" t="s">
        <v>442</v>
      </c>
      <c r="AA79" s="236" t="s">
        <v>442</v>
      </c>
      <c r="AB79" s="236" t="s">
        <v>442</v>
      </c>
      <c r="AC79" s="234" t="s">
        <v>442</v>
      </c>
      <c r="AD79" s="238" t="s">
        <v>442</v>
      </c>
      <c r="AE79" s="236" t="s">
        <v>442</v>
      </c>
      <c r="AF79" s="237" t="s">
        <v>442</v>
      </c>
      <c r="AG79" s="235" t="s">
        <v>442</v>
      </c>
      <c r="AH79" s="234" t="s">
        <v>442</v>
      </c>
      <c r="AI79" s="238" t="s">
        <v>442</v>
      </c>
      <c r="AJ79" s="236" t="s">
        <v>442</v>
      </c>
      <c r="AK79" s="239" t="s">
        <v>442</v>
      </c>
      <c r="AL79" s="199">
        <v>68</v>
      </c>
      <c r="AM79" s="141">
        <v>2</v>
      </c>
      <c r="AN79" t="s">
        <v>649</v>
      </c>
      <c r="AV79" s="3" t="b">
        <v>0</v>
      </c>
      <c r="AW79" s="408" t="str">
        <f t="shared" si="39"/>
        <v/>
      </c>
      <c r="AX79" s="408" t="str">
        <f t="shared" si="40"/>
        <v/>
      </c>
      <c r="AY79" s="408" t="str">
        <f t="shared" si="41"/>
        <v/>
      </c>
      <c r="AZ79" s="408" t="str">
        <f t="shared" si="42"/>
        <v/>
      </c>
      <c r="BA79" s="408" t="str">
        <f t="shared" si="43"/>
        <v/>
      </c>
      <c r="BB79" s="408" t="str">
        <f t="shared" si="44"/>
        <v/>
      </c>
      <c r="BC79" s="408" t="str">
        <f t="shared" si="45"/>
        <v/>
      </c>
      <c r="BD79" s="408" t="str">
        <f t="shared" si="46"/>
        <v/>
      </c>
      <c r="BE79" s="408" t="str">
        <f t="shared" si="47"/>
        <v/>
      </c>
      <c r="BF79" s="408" t="str">
        <f t="shared" si="48"/>
        <v/>
      </c>
      <c r="BG79" s="408" t="str">
        <f t="shared" si="49"/>
        <v/>
      </c>
      <c r="BH79" s="408" t="str">
        <f t="shared" si="50"/>
        <v/>
      </c>
      <c r="BI79" s="408" t="str">
        <f t="shared" si="51"/>
        <v/>
      </c>
      <c r="BJ79" s="408" t="str">
        <f t="shared" si="52"/>
        <v/>
      </c>
      <c r="BK79" s="408" t="str">
        <f t="shared" si="53"/>
        <v/>
      </c>
      <c r="BL79" s="408" t="str">
        <f t="shared" si="54"/>
        <v/>
      </c>
      <c r="BM79" s="408" t="str">
        <f t="shared" si="55"/>
        <v/>
      </c>
      <c r="BN79" s="408" t="str">
        <f t="shared" si="56"/>
        <v/>
      </c>
      <c r="BO79" s="408" t="str">
        <f t="shared" si="57"/>
        <v/>
      </c>
      <c r="BP79" s="408" t="str">
        <f t="shared" si="58"/>
        <v/>
      </c>
      <c r="BQ79" s="408" t="str">
        <f t="shared" si="59"/>
        <v/>
      </c>
      <c r="BR79" s="408" t="str">
        <f t="shared" si="60"/>
        <v/>
      </c>
      <c r="BS79" s="408" t="str">
        <f t="shared" si="61"/>
        <v/>
      </c>
      <c r="BT79" s="408" t="str">
        <f t="shared" si="62"/>
        <v/>
      </c>
      <c r="BU79" s="408" t="str">
        <f t="shared" si="63"/>
        <v/>
      </c>
      <c r="BV79" s="408" t="str">
        <f t="shared" si="64"/>
        <v/>
      </c>
      <c r="BW79" s="408"/>
      <c r="BX79" s="408"/>
      <c r="BY79" s="385"/>
      <c r="BZ79" s="385"/>
      <c r="CA79" s="385"/>
      <c r="CB79" s="385"/>
      <c r="CC79" s="385"/>
      <c r="CD79" s="385"/>
      <c r="CE79" s="385"/>
      <c r="CF79" s="385"/>
      <c r="CG79" s="385"/>
      <c r="CH79" s="385"/>
      <c r="CI79" s="385"/>
      <c r="CJ79" s="385"/>
    </row>
    <row r="80" spans="1:88" ht="15" customHeight="1" x14ac:dyDescent="0.15">
      <c r="A80" s="183"/>
      <c r="B80" s="240">
        <v>61</v>
      </c>
      <c r="C80" s="241" t="s">
        <v>680</v>
      </c>
      <c r="D80" s="242" t="s">
        <v>681</v>
      </c>
      <c r="E80" s="243" t="s">
        <v>682</v>
      </c>
      <c r="F80" s="244" t="s">
        <v>521</v>
      </c>
      <c r="G80" s="244" t="s">
        <v>448</v>
      </c>
      <c r="H80" s="245" t="s">
        <v>457</v>
      </c>
      <c r="I80" s="245" t="s">
        <v>486</v>
      </c>
      <c r="J80" s="246" t="s">
        <v>503</v>
      </c>
      <c r="K80" s="247">
        <v>46132</v>
      </c>
      <c r="L80" s="248" t="s">
        <v>442</v>
      </c>
      <c r="M80" s="249" t="s">
        <v>441</v>
      </c>
      <c r="N80" s="250" t="s">
        <v>441</v>
      </c>
      <c r="O80" s="251" t="s">
        <v>442</v>
      </c>
      <c r="P80" s="252" t="s">
        <v>441</v>
      </c>
      <c r="Q80" s="249" t="s">
        <v>441</v>
      </c>
      <c r="R80" s="275" t="s">
        <v>441</v>
      </c>
      <c r="S80" s="276" t="s">
        <v>442</v>
      </c>
      <c r="T80" s="276" t="s">
        <v>442</v>
      </c>
      <c r="U80" s="277" t="s">
        <v>441</v>
      </c>
      <c r="V80" s="194" t="s">
        <v>442</v>
      </c>
      <c r="W80" s="196" t="s">
        <v>442</v>
      </c>
      <c r="X80" s="194" t="s">
        <v>441</v>
      </c>
      <c r="Y80" s="193" t="s">
        <v>441</v>
      </c>
      <c r="Z80" s="194" t="s">
        <v>442</v>
      </c>
      <c r="AA80" s="195" t="s">
        <v>441</v>
      </c>
      <c r="AB80" s="195" t="s">
        <v>441</v>
      </c>
      <c r="AC80" s="193" t="s">
        <v>441</v>
      </c>
      <c r="AD80" s="197" t="s">
        <v>442</v>
      </c>
      <c r="AE80" s="195" t="s">
        <v>441</v>
      </c>
      <c r="AF80" s="196" t="s">
        <v>441</v>
      </c>
      <c r="AG80" s="194" t="s">
        <v>441</v>
      </c>
      <c r="AH80" s="193" t="s">
        <v>441</v>
      </c>
      <c r="AI80" s="197" t="s">
        <v>441</v>
      </c>
      <c r="AJ80" s="195" t="s">
        <v>441</v>
      </c>
      <c r="AK80" s="198" t="s">
        <v>442</v>
      </c>
      <c r="AL80" s="199">
        <v>0</v>
      </c>
      <c r="AM80" s="141">
        <v>4</v>
      </c>
      <c r="AN80" t="s">
        <v>658</v>
      </c>
      <c r="AV80" s="3" t="b">
        <v>0</v>
      </c>
      <c r="AW80" s="408" t="str">
        <f t="shared" si="39"/>
        <v/>
      </c>
      <c r="AX80" s="408" t="str">
        <f t="shared" si="40"/>
        <v/>
      </c>
      <c r="AY80" s="408" t="str">
        <f t="shared" si="41"/>
        <v/>
      </c>
      <c r="AZ80" s="408" t="str">
        <f t="shared" si="42"/>
        <v/>
      </c>
      <c r="BA80" s="408" t="str">
        <f t="shared" si="43"/>
        <v/>
      </c>
      <c r="BB80" s="408" t="str">
        <f t="shared" si="44"/>
        <v/>
      </c>
      <c r="BC80" s="408" t="str">
        <f t="shared" si="45"/>
        <v/>
      </c>
      <c r="BD80" s="408" t="str">
        <f t="shared" si="46"/>
        <v/>
      </c>
      <c r="BE80" s="408" t="str">
        <f t="shared" si="47"/>
        <v/>
      </c>
      <c r="BF80" s="408" t="str">
        <f t="shared" si="48"/>
        <v/>
      </c>
      <c r="BG80" s="408" t="str">
        <f t="shared" si="49"/>
        <v/>
      </c>
      <c r="BH80" s="408" t="str">
        <f t="shared" si="50"/>
        <v/>
      </c>
      <c r="BI80" s="408" t="str">
        <f t="shared" si="51"/>
        <v/>
      </c>
      <c r="BJ80" s="408" t="str">
        <f t="shared" si="52"/>
        <v/>
      </c>
      <c r="BK80" s="408" t="str">
        <f t="shared" si="53"/>
        <v/>
      </c>
      <c r="BL80" s="408" t="str">
        <f t="shared" si="54"/>
        <v/>
      </c>
      <c r="BM80" s="408" t="str">
        <f t="shared" si="55"/>
        <v/>
      </c>
      <c r="BN80" s="408" t="str">
        <f t="shared" si="56"/>
        <v/>
      </c>
      <c r="BO80" s="408" t="str">
        <f t="shared" si="57"/>
        <v/>
      </c>
      <c r="BP80" s="408" t="str">
        <f t="shared" si="58"/>
        <v/>
      </c>
      <c r="BQ80" s="408" t="str">
        <f t="shared" si="59"/>
        <v/>
      </c>
      <c r="BR80" s="408" t="str">
        <f t="shared" si="60"/>
        <v/>
      </c>
      <c r="BS80" s="408" t="str">
        <f t="shared" si="61"/>
        <v/>
      </c>
      <c r="BT80" s="408" t="str">
        <f t="shared" si="62"/>
        <v/>
      </c>
      <c r="BU80" s="408" t="str">
        <f t="shared" si="63"/>
        <v/>
      </c>
      <c r="BV80" s="408" t="str">
        <f t="shared" si="64"/>
        <v/>
      </c>
      <c r="BW80" s="408"/>
      <c r="BX80" s="408"/>
      <c r="BY80" s="385"/>
      <c r="BZ80" s="385"/>
      <c r="CA80" s="385"/>
      <c r="CB80" s="385"/>
      <c r="CC80" s="385"/>
      <c r="CD80" s="385"/>
      <c r="CE80" s="385"/>
      <c r="CF80" s="385"/>
      <c r="CG80" s="385"/>
      <c r="CH80" s="385"/>
      <c r="CI80" s="385"/>
      <c r="CJ80" s="385"/>
    </row>
    <row r="81" spans="1:88" ht="15" customHeight="1" x14ac:dyDescent="0.15">
      <c r="A81" s="183"/>
      <c r="B81" s="200">
        <v>62</v>
      </c>
      <c r="C81" s="201" t="s">
        <v>680</v>
      </c>
      <c r="D81" s="202" t="s">
        <v>683</v>
      </c>
      <c r="E81" s="203" t="s">
        <v>684</v>
      </c>
      <c r="F81" s="204" t="s">
        <v>434</v>
      </c>
      <c r="G81" s="204" t="s">
        <v>448</v>
      </c>
      <c r="H81" s="205" t="s">
        <v>457</v>
      </c>
      <c r="I81" s="205" t="s">
        <v>486</v>
      </c>
      <c r="J81" s="206" t="s">
        <v>685</v>
      </c>
      <c r="K81" s="207">
        <v>46164</v>
      </c>
      <c r="L81" s="208" t="s">
        <v>442</v>
      </c>
      <c r="M81" s="209" t="s">
        <v>441</v>
      </c>
      <c r="N81" s="210" t="s">
        <v>441</v>
      </c>
      <c r="O81" s="211" t="s">
        <v>442</v>
      </c>
      <c r="P81" s="212" t="s">
        <v>441</v>
      </c>
      <c r="Q81" s="209" t="s">
        <v>441</v>
      </c>
      <c r="R81" s="278" t="s">
        <v>441</v>
      </c>
      <c r="S81" s="279" t="s">
        <v>442</v>
      </c>
      <c r="T81" s="279" t="s">
        <v>442</v>
      </c>
      <c r="U81" s="280" t="s">
        <v>441</v>
      </c>
      <c r="V81" s="210" t="s">
        <v>441</v>
      </c>
      <c r="W81" s="212" t="s">
        <v>442</v>
      </c>
      <c r="X81" s="210" t="s">
        <v>441</v>
      </c>
      <c r="Y81" s="209" t="s">
        <v>441</v>
      </c>
      <c r="Z81" s="210" t="s">
        <v>442</v>
      </c>
      <c r="AA81" s="211" t="s">
        <v>442</v>
      </c>
      <c r="AB81" s="211" t="s">
        <v>442</v>
      </c>
      <c r="AC81" s="209" t="s">
        <v>441</v>
      </c>
      <c r="AD81" s="213" t="s">
        <v>442</v>
      </c>
      <c r="AE81" s="211" t="s">
        <v>441</v>
      </c>
      <c r="AF81" s="212" t="s">
        <v>441</v>
      </c>
      <c r="AG81" s="210" t="s">
        <v>442</v>
      </c>
      <c r="AH81" s="209" t="s">
        <v>442</v>
      </c>
      <c r="AI81" s="213" t="s">
        <v>441</v>
      </c>
      <c r="AJ81" s="211" t="s">
        <v>442</v>
      </c>
      <c r="AK81" s="214" t="s">
        <v>441</v>
      </c>
      <c r="AL81" s="199">
        <v>72</v>
      </c>
      <c r="AM81" s="141">
        <v>4</v>
      </c>
      <c r="AN81" t="s">
        <v>609</v>
      </c>
      <c r="AV81" s="3" t="b">
        <v>0</v>
      </c>
      <c r="AW81" s="408" t="str">
        <f t="shared" si="39"/>
        <v/>
      </c>
      <c r="AX81" s="408" t="str">
        <f t="shared" si="40"/>
        <v/>
      </c>
      <c r="AY81" s="408" t="str">
        <f t="shared" si="41"/>
        <v/>
      </c>
      <c r="AZ81" s="408" t="str">
        <f t="shared" si="42"/>
        <v/>
      </c>
      <c r="BA81" s="408" t="str">
        <f t="shared" si="43"/>
        <v/>
      </c>
      <c r="BB81" s="408" t="str">
        <f t="shared" si="44"/>
        <v/>
      </c>
      <c r="BC81" s="408" t="str">
        <f t="shared" si="45"/>
        <v/>
      </c>
      <c r="BD81" s="408" t="str">
        <f t="shared" si="46"/>
        <v/>
      </c>
      <c r="BE81" s="408" t="str">
        <f t="shared" si="47"/>
        <v/>
      </c>
      <c r="BF81" s="408" t="str">
        <f t="shared" si="48"/>
        <v/>
      </c>
      <c r="BG81" s="408" t="str">
        <f t="shared" si="49"/>
        <v/>
      </c>
      <c r="BH81" s="408" t="str">
        <f t="shared" si="50"/>
        <v/>
      </c>
      <c r="BI81" s="408" t="str">
        <f t="shared" si="51"/>
        <v/>
      </c>
      <c r="BJ81" s="408" t="str">
        <f t="shared" si="52"/>
        <v/>
      </c>
      <c r="BK81" s="408" t="str">
        <f t="shared" si="53"/>
        <v/>
      </c>
      <c r="BL81" s="408" t="str">
        <f t="shared" si="54"/>
        <v/>
      </c>
      <c r="BM81" s="408" t="str">
        <f t="shared" si="55"/>
        <v/>
      </c>
      <c r="BN81" s="408" t="str">
        <f t="shared" si="56"/>
        <v/>
      </c>
      <c r="BO81" s="408" t="str">
        <f t="shared" si="57"/>
        <v/>
      </c>
      <c r="BP81" s="408" t="str">
        <f t="shared" si="58"/>
        <v/>
      </c>
      <c r="BQ81" s="408" t="str">
        <f t="shared" si="59"/>
        <v/>
      </c>
      <c r="BR81" s="408" t="str">
        <f t="shared" si="60"/>
        <v/>
      </c>
      <c r="BS81" s="408" t="str">
        <f t="shared" si="61"/>
        <v/>
      </c>
      <c r="BT81" s="408" t="str">
        <f t="shared" si="62"/>
        <v/>
      </c>
      <c r="BU81" s="408" t="str">
        <f t="shared" si="63"/>
        <v/>
      </c>
      <c r="BV81" s="408" t="str">
        <f t="shared" si="64"/>
        <v/>
      </c>
      <c r="BW81" s="408"/>
      <c r="BX81" s="408"/>
      <c r="BY81" s="385"/>
      <c r="BZ81" s="385"/>
      <c r="CA81" s="385"/>
      <c r="CB81" s="385"/>
      <c r="CC81" s="385"/>
      <c r="CD81" s="385"/>
      <c r="CE81" s="385"/>
      <c r="CF81" s="385"/>
      <c r="CG81" s="385"/>
      <c r="CH81" s="385"/>
      <c r="CI81" s="385"/>
      <c r="CJ81" s="385"/>
    </row>
    <row r="82" spans="1:88" ht="15" customHeight="1" x14ac:dyDescent="0.15">
      <c r="A82" s="183"/>
      <c r="B82" s="200">
        <v>63</v>
      </c>
      <c r="C82" s="201" t="s">
        <v>680</v>
      </c>
      <c r="D82" s="202" t="s">
        <v>686</v>
      </c>
      <c r="E82" s="203" t="s">
        <v>687</v>
      </c>
      <c r="F82" s="204" t="s">
        <v>563</v>
      </c>
      <c r="G82" s="204" t="s">
        <v>448</v>
      </c>
      <c r="H82" s="205" t="s">
        <v>438</v>
      </c>
      <c r="I82" s="205" t="s">
        <v>486</v>
      </c>
      <c r="J82" s="206" t="s">
        <v>688</v>
      </c>
      <c r="K82" s="207" t="s">
        <v>677</v>
      </c>
      <c r="L82" s="208" t="s">
        <v>442</v>
      </c>
      <c r="M82" s="209" t="s">
        <v>441</v>
      </c>
      <c r="N82" s="210" t="s">
        <v>441</v>
      </c>
      <c r="O82" s="211" t="s">
        <v>442</v>
      </c>
      <c r="P82" s="212" t="s">
        <v>441</v>
      </c>
      <c r="Q82" s="209" t="s">
        <v>441</v>
      </c>
      <c r="R82" s="278" t="s">
        <v>441</v>
      </c>
      <c r="S82" s="279" t="s">
        <v>442</v>
      </c>
      <c r="T82" s="279" t="s">
        <v>442</v>
      </c>
      <c r="U82" s="280" t="s">
        <v>441</v>
      </c>
      <c r="V82" s="210" t="s">
        <v>441</v>
      </c>
      <c r="W82" s="212" t="s">
        <v>441</v>
      </c>
      <c r="X82" s="210" t="s">
        <v>441</v>
      </c>
      <c r="Y82" s="209" t="s">
        <v>441</v>
      </c>
      <c r="Z82" s="210" t="s">
        <v>441</v>
      </c>
      <c r="AA82" s="211" t="s">
        <v>441</v>
      </c>
      <c r="AB82" s="211" t="s">
        <v>442</v>
      </c>
      <c r="AC82" s="209" t="s">
        <v>441</v>
      </c>
      <c r="AD82" s="213" t="s">
        <v>442</v>
      </c>
      <c r="AE82" s="211" t="s">
        <v>442</v>
      </c>
      <c r="AF82" s="212" t="s">
        <v>441</v>
      </c>
      <c r="AG82" s="210" t="s">
        <v>442</v>
      </c>
      <c r="AH82" s="209" t="s">
        <v>441</v>
      </c>
      <c r="AI82" s="213" t="s">
        <v>442</v>
      </c>
      <c r="AJ82" s="211" t="s">
        <v>442</v>
      </c>
      <c r="AK82" s="214" t="s">
        <v>442</v>
      </c>
      <c r="AL82" s="199">
        <v>0</v>
      </c>
      <c r="AM82" s="141">
        <v>4</v>
      </c>
      <c r="AN82" t="s">
        <v>662</v>
      </c>
      <c r="AV82" s="3" t="b">
        <v>0</v>
      </c>
      <c r="AW82" s="408" t="str">
        <f t="shared" si="39"/>
        <v/>
      </c>
      <c r="AX82" s="408" t="str">
        <f t="shared" si="40"/>
        <v/>
      </c>
      <c r="AY82" s="408" t="str">
        <f t="shared" si="41"/>
        <v/>
      </c>
      <c r="AZ82" s="408" t="str">
        <f t="shared" si="42"/>
        <v/>
      </c>
      <c r="BA82" s="408" t="str">
        <f t="shared" si="43"/>
        <v/>
      </c>
      <c r="BB82" s="408" t="str">
        <f t="shared" si="44"/>
        <v/>
      </c>
      <c r="BC82" s="408" t="str">
        <f t="shared" si="45"/>
        <v/>
      </c>
      <c r="BD82" s="408" t="str">
        <f t="shared" si="46"/>
        <v/>
      </c>
      <c r="BE82" s="408" t="str">
        <f t="shared" si="47"/>
        <v/>
      </c>
      <c r="BF82" s="408" t="str">
        <f t="shared" si="48"/>
        <v/>
      </c>
      <c r="BG82" s="408" t="str">
        <f t="shared" si="49"/>
        <v/>
      </c>
      <c r="BH82" s="408" t="str">
        <f t="shared" si="50"/>
        <v/>
      </c>
      <c r="BI82" s="408" t="str">
        <f t="shared" si="51"/>
        <v/>
      </c>
      <c r="BJ82" s="408" t="str">
        <f t="shared" si="52"/>
        <v/>
      </c>
      <c r="BK82" s="408" t="str">
        <f t="shared" si="53"/>
        <v/>
      </c>
      <c r="BL82" s="408" t="str">
        <f t="shared" si="54"/>
        <v/>
      </c>
      <c r="BM82" s="408" t="str">
        <f t="shared" si="55"/>
        <v/>
      </c>
      <c r="BN82" s="408" t="str">
        <f t="shared" si="56"/>
        <v/>
      </c>
      <c r="BO82" s="408" t="str">
        <f t="shared" si="57"/>
        <v/>
      </c>
      <c r="BP82" s="408" t="str">
        <f t="shared" si="58"/>
        <v/>
      </c>
      <c r="BQ82" s="408" t="str">
        <f t="shared" si="59"/>
        <v/>
      </c>
      <c r="BR82" s="408" t="str">
        <f t="shared" si="60"/>
        <v/>
      </c>
      <c r="BS82" s="408" t="str">
        <f t="shared" si="61"/>
        <v/>
      </c>
      <c r="BT82" s="408" t="str">
        <f t="shared" si="62"/>
        <v/>
      </c>
      <c r="BU82" s="408" t="str">
        <f t="shared" si="63"/>
        <v/>
      </c>
      <c r="BV82" s="408" t="str">
        <f t="shared" si="64"/>
        <v/>
      </c>
      <c r="BW82" s="408"/>
      <c r="BX82" s="408"/>
      <c r="BY82" s="385"/>
      <c r="BZ82" s="385"/>
      <c r="CA82" s="385"/>
      <c r="CB82" s="385"/>
      <c r="CC82" s="385"/>
      <c r="CD82" s="385"/>
      <c r="CE82" s="385"/>
      <c r="CF82" s="385"/>
      <c r="CG82" s="385"/>
      <c r="CH82" s="385"/>
      <c r="CI82" s="385"/>
      <c r="CJ82" s="385"/>
    </row>
    <row r="83" spans="1:88" ht="15" customHeight="1" x14ac:dyDescent="0.15">
      <c r="A83" s="183"/>
      <c r="B83" s="200">
        <v>64</v>
      </c>
      <c r="C83" s="201" t="s">
        <v>680</v>
      </c>
      <c r="D83" s="202" t="s">
        <v>689</v>
      </c>
      <c r="E83" s="203" t="s">
        <v>690</v>
      </c>
      <c r="F83" s="204" t="s">
        <v>565</v>
      </c>
      <c r="G83" s="204" t="s">
        <v>437</v>
      </c>
      <c r="H83" s="205" t="s">
        <v>457</v>
      </c>
      <c r="I83" s="205" t="s">
        <v>486</v>
      </c>
      <c r="J83" s="206" t="s">
        <v>503</v>
      </c>
      <c r="K83" s="207">
        <v>46276</v>
      </c>
      <c r="L83" s="208" t="s">
        <v>442</v>
      </c>
      <c r="M83" s="209" t="s">
        <v>441</v>
      </c>
      <c r="N83" s="210" t="s">
        <v>441</v>
      </c>
      <c r="O83" s="211" t="s">
        <v>442</v>
      </c>
      <c r="P83" s="212" t="s">
        <v>441</v>
      </c>
      <c r="Q83" s="209" t="s">
        <v>441</v>
      </c>
      <c r="R83" s="278" t="s">
        <v>441</v>
      </c>
      <c r="S83" s="279" t="s">
        <v>442</v>
      </c>
      <c r="T83" s="279" t="s">
        <v>442</v>
      </c>
      <c r="U83" s="280" t="s">
        <v>441</v>
      </c>
      <c r="V83" s="210" t="s">
        <v>442</v>
      </c>
      <c r="W83" s="212" t="s">
        <v>442</v>
      </c>
      <c r="X83" s="210" t="s">
        <v>442</v>
      </c>
      <c r="Y83" s="209" t="s">
        <v>442</v>
      </c>
      <c r="Z83" s="210" t="s">
        <v>442</v>
      </c>
      <c r="AA83" s="211" t="s">
        <v>442</v>
      </c>
      <c r="AB83" s="211" t="s">
        <v>441</v>
      </c>
      <c r="AC83" s="209" t="s">
        <v>442</v>
      </c>
      <c r="AD83" s="213" t="s">
        <v>441</v>
      </c>
      <c r="AE83" s="211" t="s">
        <v>441</v>
      </c>
      <c r="AF83" s="212" t="s">
        <v>441</v>
      </c>
      <c r="AG83" s="210" t="s">
        <v>441</v>
      </c>
      <c r="AH83" s="209" t="s">
        <v>441</v>
      </c>
      <c r="AI83" s="213" t="s">
        <v>441</v>
      </c>
      <c r="AJ83" s="211" t="s">
        <v>441</v>
      </c>
      <c r="AK83" s="214" t="s">
        <v>442</v>
      </c>
      <c r="AL83" s="199">
        <v>75</v>
      </c>
      <c r="AM83" s="141">
        <v>5</v>
      </c>
      <c r="AN83" t="s">
        <v>671</v>
      </c>
      <c r="AV83" s="3" t="b">
        <v>0</v>
      </c>
      <c r="AW83" s="408" t="str">
        <f t="shared" si="39"/>
        <v/>
      </c>
      <c r="AX83" s="408" t="str">
        <f t="shared" si="40"/>
        <v/>
      </c>
      <c r="AY83" s="408" t="str">
        <f t="shared" si="41"/>
        <v/>
      </c>
      <c r="AZ83" s="408" t="str">
        <f t="shared" si="42"/>
        <v/>
      </c>
      <c r="BA83" s="408" t="str">
        <f t="shared" si="43"/>
        <v/>
      </c>
      <c r="BB83" s="408" t="str">
        <f t="shared" si="44"/>
        <v/>
      </c>
      <c r="BC83" s="408" t="str">
        <f t="shared" si="45"/>
        <v/>
      </c>
      <c r="BD83" s="408" t="str">
        <f t="shared" si="46"/>
        <v/>
      </c>
      <c r="BE83" s="408" t="str">
        <f t="shared" si="47"/>
        <v/>
      </c>
      <c r="BF83" s="408" t="str">
        <f t="shared" si="48"/>
        <v/>
      </c>
      <c r="BG83" s="408" t="str">
        <f t="shared" si="49"/>
        <v/>
      </c>
      <c r="BH83" s="408" t="str">
        <f t="shared" si="50"/>
        <v/>
      </c>
      <c r="BI83" s="408" t="str">
        <f t="shared" si="51"/>
        <v/>
      </c>
      <c r="BJ83" s="408" t="str">
        <f t="shared" si="52"/>
        <v/>
      </c>
      <c r="BK83" s="408" t="str">
        <f t="shared" si="53"/>
        <v/>
      </c>
      <c r="BL83" s="408" t="str">
        <f t="shared" si="54"/>
        <v/>
      </c>
      <c r="BM83" s="408" t="str">
        <f t="shared" si="55"/>
        <v/>
      </c>
      <c r="BN83" s="408" t="str">
        <f t="shared" si="56"/>
        <v/>
      </c>
      <c r="BO83" s="408" t="str">
        <f t="shared" si="57"/>
        <v/>
      </c>
      <c r="BP83" s="408" t="str">
        <f t="shared" si="58"/>
        <v/>
      </c>
      <c r="BQ83" s="408" t="str">
        <f t="shared" si="59"/>
        <v/>
      </c>
      <c r="BR83" s="408" t="str">
        <f t="shared" si="60"/>
        <v/>
      </c>
      <c r="BS83" s="408" t="str">
        <f t="shared" si="61"/>
        <v/>
      </c>
      <c r="BT83" s="408" t="str">
        <f t="shared" si="62"/>
        <v/>
      </c>
      <c r="BU83" s="408" t="str">
        <f t="shared" si="63"/>
        <v/>
      </c>
      <c r="BV83" s="408" t="str">
        <f t="shared" si="64"/>
        <v/>
      </c>
      <c r="BW83" s="408"/>
      <c r="BX83" s="408"/>
      <c r="BY83" s="385"/>
      <c r="BZ83" s="385"/>
      <c r="CA83" s="385"/>
      <c r="CB83" s="385"/>
      <c r="CC83" s="385"/>
      <c r="CD83" s="385"/>
      <c r="CE83" s="385"/>
      <c r="CF83" s="385"/>
      <c r="CG83" s="385"/>
      <c r="CH83" s="385"/>
      <c r="CI83" s="385"/>
      <c r="CJ83" s="385"/>
    </row>
    <row r="84" spans="1:88" ht="15" customHeight="1" x14ac:dyDescent="0.15">
      <c r="A84" s="183"/>
      <c r="B84" s="200">
        <v>65</v>
      </c>
      <c r="C84" s="201" t="s">
        <v>680</v>
      </c>
      <c r="D84" s="202" t="s">
        <v>691</v>
      </c>
      <c r="E84" s="203" t="s">
        <v>692</v>
      </c>
      <c r="F84" s="204" t="s">
        <v>568</v>
      </c>
      <c r="G84" s="204" t="s">
        <v>448</v>
      </c>
      <c r="H84" s="205" t="s">
        <v>457</v>
      </c>
      <c r="I84" s="205" t="s">
        <v>486</v>
      </c>
      <c r="J84" s="206" t="s">
        <v>503</v>
      </c>
      <c r="K84" s="207" t="s">
        <v>654</v>
      </c>
      <c r="L84" s="208" t="s">
        <v>442</v>
      </c>
      <c r="M84" s="209" t="s">
        <v>441</v>
      </c>
      <c r="N84" s="210" t="s">
        <v>441</v>
      </c>
      <c r="O84" s="211" t="s">
        <v>442</v>
      </c>
      <c r="P84" s="212" t="s">
        <v>441</v>
      </c>
      <c r="Q84" s="209" t="s">
        <v>441</v>
      </c>
      <c r="R84" s="278" t="s">
        <v>441</v>
      </c>
      <c r="S84" s="279" t="s">
        <v>442</v>
      </c>
      <c r="T84" s="279" t="s">
        <v>442</v>
      </c>
      <c r="U84" s="280" t="s">
        <v>441</v>
      </c>
      <c r="V84" s="210" t="s">
        <v>441</v>
      </c>
      <c r="W84" s="212" t="s">
        <v>441</v>
      </c>
      <c r="X84" s="210" t="s">
        <v>441</v>
      </c>
      <c r="Y84" s="209" t="s">
        <v>441</v>
      </c>
      <c r="Z84" s="210" t="s">
        <v>441</v>
      </c>
      <c r="AA84" s="211" t="s">
        <v>441</v>
      </c>
      <c r="AB84" s="211" t="s">
        <v>441</v>
      </c>
      <c r="AC84" s="209" t="s">
        <v>441</v>
      </c>
      <c r="AD84" s="213" t="s">
        <v>442</v>
      </c>
      <c r="AE84" s="211" t="s">
        <v>442</v>
      </c>
      <c r="AF84" s="212" t="s">
        <v>442</v>
      </c>
      <c r="AG84" s="210" t="s">
        <v>442</v>
      </c>
      <c r="AH84" s="209" t="s">
        <v>442</v>
      </c>
      <c r="AI84" s="213" t="s">
        <v>442</v>
      </c>
      <c r="AJ84" s="211" t="s">
        <v>442</v>
      </c>
      <c r="AK84" s="214" t="s">
        <v>442</v>
      </c>
      <c r="AL84" s="199">
        <v>0</v>
      </c>
      <c r="AM84" s="141">
        <v>5</v>
      </c>
      <c r="AN84" t="s">
        <v>599</v>
      </c>
      <c r="AV84" s="3" t="b">
        <v>0</v>
      </c>
      <c r="AW84" s="408" t="str">
        <f t="shared" si="39"/>
        <v/>
      </c>
      <c r="AX84" s="408" t="str">
        <f t="shared" si="40"/>
        <v/>
      </c>
      <c r="AY84" s="408" t="str">
        <f t="shared" si="41"/>
        <v/>
      </c>
      <c r="AZ84" s="408" t="str">
        <f t="shared" si="42"/>
        <v/>
      </c>
      <c r="BA84" s="408" t="str">
        <f t="shared" si="43"/>
        <v/>
      </c>
      <c r="BB84" s="408" t="str">
        <f t="shared" si="44"/>
        <v/>
      </c>
      <c r="BC84" s="408" t="str">
        <f t="shared" si="45"/>
        <v/>
      </c>
      <c r="BD84" s="408" t="str">
        <f t="shared" si="46"/>
        <v/>
      </c>
      <c r="BE84" s="408" t="str">
        <f t="shared" si="47"/>
        <v/>
      </c>
      <c r="BF84" s="408" t="str">
        <f t="shared" si="48"/>
        <v/>
      </c>
      <c r="BG84" s="408" t="str">
        <f t="shared" si="49"/>
        <v/>
      </c>
      <c r="BH84" s="408" t="str">
        <f t="shared" si="50"/>
        <v/>
      </c>
      <c r="BI84" s="408" t="str">
        <f t="shared" si="51"/>
        <v/>
      </c>
      <c r="BJ84" s="408" t="str">
        <f t="shared" si="52"/>
        <v/>
      </c>
      <c r="BK84" s="408" t="str">
        <f t="shared" si="53"/>
        <v/>
      </c>
      <c r="BL84" s="408" t="str">
        <f t="shared" si="54"/>
        <v/>
      </c>
      <c r="BM84" s="408" t="str">
        <f t="shared" si="55"/>
        <v/>
      </c>
      <c r="BN84" s="408" t="str">
        <f t="shared" si="56"/>
        <v/>
      </c>
      <c r="BO84" s="408" t="str">
        <f t="shared" si="57"/>
        <v/>
      </c>
      <c r="BP84" s="408" t="str">
        <f t="shared" si="58"/>
        <v/>
      </c>
      <c r="BQ84" s="408" t="str">
        <f t="shared" si="59"/>
        <v/>
      </c>
      <c r="BR84" s="408" t="str">
        <f t="shared" si="60"/>
        <v/>
      </c>
      <c r="BS84" s="408" t="str">
        <f t="shared" si="61"/>
        <v/>
      </c>
      <c r="BT84" s="408" t="str">
        <f t="shared" si="62"/>
        <v/>
      </c>
      <c r="BU84" s="408" t="str">
        <f t="shared" si="63"/>
        <v/>
      </c>
      <c r="BV84" s="408" t="str">
        <f t="shared" si="64"/>
        <v/>
      </c>
      <c r="BW84" s="408"/>
      <c r="BX84" s="408"/>
      <c r="BY84" s="385"/>
      <c r="BZ84" s="385"/>
      <c r="CA84" s="385"/>
      <c r="CB84" s="385"/>
      <c r="CC84" s="385"/>
      <c r="CD84" s="385"/>
      <c r="CE84" s="385"/>
      <c r="CF84" s="385"/>
      <c r="CG84" s="385"/>
      <c r="CH84" s="385"/>
      <c r="CI84" s="385"/>
      <c r="CJ84" s="385"/>
    </row>
    <row r="85" spans="1:88" ht="15" customHeight="1" x14ac:dyDescent="0.15">
      <c r="A85" s="183"/>
      <c r="B85" s="200">
        <v>66</v>
      </c>
      <c r="C85" s="201" t="s">
        <v>680</v>
      </c>
      <c r="D85" s="202" t="s">
        <v>693</v>
      </c>
      <c r="E85" s="203" t="s">
        <v>694</v>
      </c>
      <c r="F85" s="204" t="s">
        <v>572</v>
      </c>
      <c r="G85" s="204" t="s">
        <v>448</v>
      </c>
      <c r="H85" s="205" t="s">
        <v>457</v>
      </c>
      <c r="I85" s="205" t="s">
        <v>486</v>
      </c>
      <c r="J85" s="206" t="s">
        <v>440</v>
      </c>
      <c r="K85" s="207" t="s">
        <v>654</v>
      </c>
      <c r="L85" s="208" t="s">
        <v>442</v>
      </c>
      <c r="M85" s="209" t="s">
        <v>441</v>
      </c>
      <c r="N85" s="210" t="s">
        <v>441</v>
      </c>
      <c r="O85" s="211" t="s">
        <v>442</v>
      </c>
      <c r="P85" s="212" t="s">
        <v>441</v>
      </c>
      <c r="Q85" s="209" t="s">
        <v>441</v>
      </c>
      <c r="R85" s="278" t="s">
        <v>441</v>
      </c>
      <c r="S85" s="279" t="s">
        <v>442</v>
      </c>
      <c r="T85" s="279" t="s">
        <v>442</v>
      </c>
      <c r="U85" s="280" t="s">
        <v>441</v>
      </c>
      <c r="V85" s="210" t="s">
        <v>441</v>
      </c>
      <c r="W85" s="212" t="s">
        <v>441</v>
      </c>
      <c r="X85" s="210" t="s">
        <v>441</v>
      </c>
      <c r="Y85" s="209" t="s">
        <v>441</v>
      </c>
      <c r="Z85" s="210" t="s">
        <v>442</v>
      </c>
      <c r="AA85" s="211" t="s">
        <v>441</v>
      </c>
      <c r="AB85" s="211" t="s">
        <v>441</v>
      </c>
      <c r="AC85" s="209" t="s">
        <v>441</v>
      </c>
      <c r="AD85" s="213" t="s">
        <v>442</v>
      </c>
      <c r="AE85" s="211" t="s">
        <v>442</v>
      </c>
      <c r="AF85" s="212" t="s">
        <v>442</v>
      </c>
      <c r="AG85" s="210" t="s">
        <v>442</v>
      </c>
      <c r="AH85" s="209" t="s">
        <v>442</v>
      </c>
      <c r="AI85" s="213" t="s">
        <v>442</v>
      </c>
      <c r="AJ85" s="211" t="s">
        <v>442</v>
      </c>
      <c r="AK85" s="214" t="s">
        <v>442</v>
      </c>
      <c r="AL85" s="199">
        <v>78</v>
      </c>
      <c r="AM85" s="141">
        <v>5</v>
      </c>
      <c r="AN85" t="s">
        <v>678</v>
      </c>
      <c r="AV85" s="3" t="b">
        <v>0</v>
      </c>
      <c r="AW85" s="408" t="str">
        <f t="shared" si="39"/>
        <v/>
      </c>
      <c r="AX85" s="408" t="str">
        <f t="shared" si="40"/>
        <v/>
      </c>
      <c r="AY85" s="408" t="str">
        <f t="shared" si="41"/>
        <v/>
      </c>
      <c r="AZ85" s="408" t="str">
        <f t="shared" si="42"/>
        <v/>
      </c>
      <c r="BA85" s="408" t="str">
        <f t="shared" si="43"/>
        <v/>
      </c>
      <c r="BB85" s="408" t="str">
        <f t="shared" si="44"/>
        <v/>
      </c>
      <c r="BC85" s="408" t="str">
        <f t="shared" si="45"/>
        <v/>
      </c>
      <c r="BD85" s="408" t="str">
        <f t="shared" si="46"/>
        <v/>
      </c>
      <c r="BE85" s="408" t="str">
        <f t="shared" si="47"/>
        <v/>
      </c>
      <c r="BF85" s="408" t="str">
        <f t="shared" si="48"/>
        <v/>
      </c>
      <c r="BG85" s="408" t="str">
        <f t="shared" si="49"/>
        <v/>
      </c>
      <c r="BH85" s="408" t="str">
        <f t="shared" si="50"/>
        <v/>
      </c>
      <c r="BI85" s="408" t="str">
        <f t="shared" si="51"/>
        <v/>
      </c>
      <c r="BJ85" s="408" t="str">
        <f t="shared" si="52"/>
        <v/>
      </c>
      <c r="BK85" s="408" t="str">
        <f t="shared" si="53"/>
        <v/>
      </c>
      <c r="BL85" s="408" t="str">
        <f t="shared" si="54"/>
        <v/>
      </c>
      <c r="BM85" s="408" t="str">
        <f t="shared" si="55"/>
        <v/>
      </c>
      <c r="BN85" s="408" t="str">
        <f t="shared" si="56"/>
        <v/>
      </c>
      <c r="BO85" s="408" t="str">
        <f t="shared" si="57"/>
        <v/>
      </c>
      <c r="BP85" s="408" t="str">
        <f t="shared" si="58"/>
        <v/>
      </c>
      <c r="BQ85" s="408" t="str">
        <f t="shared" si="59"/>
        <v/>
      </c>
      <c r="BR85" s="408" t="str">
        <f t="shared" si="60"/>
        <v/>
      </c>
      <c r="BS85" s="408" t="str">
        <f t="shared" si="61"/>
        <v/>
      </c>
      <c r="BT85" s="408" t="str">
        <f t="shared" si="62"/>
        <v/>
      </c>
      <c r="BU85" s="408" t="str">
        <f t="shared" si="63"/>
        <v/>
      </c>
      <c r="BV85" s="408" t="str">
        <f t="shared" si="64"/>
        <v/>
      </c>
      <c r="BW85" s="408"/>
      <c r="BX85" s="408"/>
      <c r="BY85" s="385"/>
      <c r="BZ85" s="385"/>
      <c r="CA85" s="385"/>
      <c r="CB85" s="385"/>
      <c r="CC85" s="385"/>
      <c r="CD85" s="385"/>
      <c r="CE85" s="385"/>
      <c r="CF85" s="385"/>
      <c r="CG85" s="385"/>
      <c r="CH85" s="385"/>
      <c r="CI85" s="385"/>
      <c r="CJ85" s="385"/>
    </row>
    <row r="86" spans="1:88" s="224" customFormat="1" ht="15" customHeight="1" x14ac:dyDescent="0.15">
      <c r="A86" s="183"/>
      <c r="B86" s="200">
        <v>67</v>
      </c>
      <c r="C86" s="201" t="s">
        <v>680</v>
      </c>
      <c r="D86" s="202" t="s">
        <v>695</v>
      </c>
      <c r="E86" s="203" t="s">
        <v>696</v>
      </c>
      <c r="F86" s="204" t="s">
        <v>575</v>
      </c>
      <c r="G86" s="204" t="s">
        <v>448</v>
      </c>
      <c r="H86" s="205" t="s">
        <v>457</v>
      </c>
      <c r="I86" s="205" t="s">
        <v>486</v>
      </c>
      <c r="J86" s="206" t="s">
        <v>440</v>
      </c>
      <c r="K86" s="207" t="s">
        <v>697</v>
      </c>
      <c r="L86" s="208" t="s">
        <v>442</v>
      </c>
      <c r="M86" s="209" t="s">
        <v>441</v>
      </c>
      <c r="N86" s="210" t="s">
        <v>441</v>
      </c>
      <c r="O86" s="211" t="s">
        <v>442</v>
      </c>
      <c r="P86" s="212" t="s">
        <v>441</v>
      </c>
      <c r="Q86" s="209" t="s">
        <v>441</v>
      </c>
      <c r="R86" s="278" t="s">
        <v>441</v>
      </c>
      <c r="S86" s="279" t="s">
        <v>442</v>
      </c>
      <c r="T86" s="279" t="s">
        <v>442</v>
      </c>
      <c r="U86" s="280" t="s">
        <v>441</v>
      </c>
      <c r="V86" s="210" t="s">
        <v>441</v>
      </c>
      <c r="W86" s="212" t="s">
        <v>442</v>
      </c>
      <c r="X86" s="210" t="s">
        <v>442</v>
      </c>
      <c r="Y86" s="209" t="s">
        <v>442</v>
      </c>
      <c r="Z86" s="210" t="s">
        <v>442</v>
      </c>
      <c r="AA86" s="211" t="s">
        <v>441</v>
      </c>
      <c r="AB86" s="211" t="s">
        <v>441</v>
      </c>
      <c r="AC86" s="209" t="s">
        <v>441</v>
      </c>
      <c r="AD86" s="213" t="s">
        <v>441</v>
      </c>
      <c r="AE86" s="211" t="s">
        <v>441</v>
      </c>
      <c r="AF86" s="212" t="s">
        <v>441</v>
      </c>
      <c r="AG86" s="210" t="s">
        <v>441</v>
      </c>
      <c r="AH86" s="209" t="s">
        <v>441</v>
      </c>
      <c r="AI86" s="213" t="s">
        <v>441</v>
      </c>
      <c r="AJ86" s="211" t="s">
        <v>441</v>
      </c>
      <c r="AK86" s="214" t="s">
        <v>441</v>
      </c>
      <c r="AL86" s="199">
        <v>80</v>
      </c>
      <c r="AM86" s="141">
        <v>5</v>
      </c>
      <c r="AN86" t="s">
        <v>681</v>
      </c>
      <c r="AO86"/>
      <c r="AP86"/>
      <c r="AQ86"/>
      <c r="AR86"/>
      <c r="AS86"/>
      <c r="AT86"/>
      <c r="AU86"/>
      <c r="AV86" s="3" t="b">
        <v>0</v>
      </c>
      <c r="AW86" s="408" t="str">
        <f t="shared" si="39"/>
        <v/>
      </c>
      <c r="AX86" s="408" t="str">
        <f t="shared" si="40"/>
        <v/>
      </c>
      <c r="AY86" s="408" t="str">
        <f t="shared" si="41"/>
        <v/>
      </c>
      <c r="AZ86" s="408" t="str">
        <f t="shared" si="42"/>
        <v/>
      </c>
      <c r="BA86" s="408" t="str">
        <f t="shared" si="43"/>
        <v/>
      </c>
      <c r="BB86" s="408" t="str">
        <f t="shared" si="44"/>
        <v/>
      </c>
      <c r="BC86" s="408" t="str">
        <f t="shared" si="45"/>
        <v/>
      </c>
      <c r="BD86" s="408" t="str">
        <f t="shared" si="46"/>
        <v/>
      </c>
      <c r="BE86" s="408" t="str">
        <f t="shared" si="47"/>
        <v/>
      </c>
      <c r="BF86" s="408" t="str">
        <f t="shared" si="48"/>
        <v/>
      </c>
      <c r="BG86" s="408" t="str">
        <f t="shared" si="49"/>
        <v/>
      </c>
      <c r="BH86" s="408" t="str">
        <f t="shared" si="50"/>
        <v/>
      </c>
      <c r="BI86" s="408" t="str">
        <f t="shared" si="51"/>
        <v/>
      </c>
      <c r="BJ86" s="408" t="str">
        <f t="shared" si="52"/>
        <v/>
      </c>
      <c r="BK86" s="408" t="str">
        <f t="shared" si="53"/>
        <v/>
      </c>
      <c r="BL86" s="408" t="str">
        <f t="shared" si="54"/>
        <v/>
      </c>
      <c r="BM86" s="408" t="str">
        <f t="shared" si="55"/>
        <v/>
      </c>
      <c r="BN86" s="408" t="str">
        <f t="shared" si="56"/>
        <v/>
      </c>
      <c r="BO86" s="409" t="str">
        <f t="shared" si="57"/>
        <v/>
      </c>
      <c r="BP86" s="409" t="str">
        <f t="shared" si="58"/>
        <v/>
      </c>
      <c r="BQ86" s="409" t="str">
        <f t="shared" si="59"/>
        <v/>
      </c>
      <c r="BR86" s="409" t="str">
        <f t="shared" si="60"/>
        <v/>
      </c>
      <c r="BS86" s="409" t="str">
        <f t="shared" si="61"/>
        <v/>
      </c>
      <c r="BT86" s="409" t="str">
        <f t="shared" si="62"/>
        <v/>
      </c>
      <c r="BU86" s="409" t="str">
        <f t="shared" si="63"/>
        <v/>
      </c>
      <c r="BV86" s="409" t="str">
        <f t="shared" si="64"/>
        <v/>
      </c>
      <c r="BW86" s="409"/>
      <c r="BX86" s="409"/>
      <c r="BY86" s="386"/>
      <c r="BZ86" s="386"/>
      <c r="CA86" s="386"/>
      <c r="CB86" s="386"/>
      <c r="CC86" s="386"/>
      <c r="CD86" s="386"/>
      <c r="CE86" s="386"/>
      <c r="CF86" s="386"/>
      <c r="CG86" s="386"/>
      <c r="CH86" s="386"/>
      <c r="CI86" s="386"/>
      <c r="CJ86" s="386"/>
    </row>
    <row r="87" spans="1:88" ht="15" customHeight="1" x14ac:dyDescent="0.15">
      <c r="A87" s="183"/>
      <c r="B87" s="200">
        <v>68</v>
      </c>
      <c r="C87" s="201" t="s">
        <v>680</v>
      </c>
      <c r="D87" s="202" t="s">
        <v>698</v>
      </c>
      <c r="E87" s="203" t="s">
        <v>699</v>
      </c>
      <c r="F87" s="204" t="s">
        <v>585</v>
      </c>
      <c r="G87" s="204" t="s">
        <v>448</v>
      </c>
      <c r="H87" s="205" t="s">
        <v>457</v>
      </c>
      <c r="I87" s="205" t="s">
        <v>486</v>
      </c>
      <c r="J87" s="206" t="s">
        <v>503</v>
      </c>
      <c r="K87" s="207">
        <v>46352</v>
      </c>
      <c r="L87" s="208" t="s">
        <v>442</v>
      </c>
      <c r="M87" s="209" t="s">
        <v>441</v>
      </c>
      <c r="N87" s="210" t="s">
        <v>441</v>
      </c>
      <c r="O87" s="211" t="s">
        <v>442</v>
      </c>
      <c r="P87" s="212" t="s">
        <v>441</v>
      </c>
      <c r="Q87" s="209" t="s">
        <v>441</v>
      </c>
      <c r="R87" s="278" t="s">
        <v>441</v>
      </c>
      <c r="S87" s="279" t="s">
        <v>442</v>
      </c>
      <c r="T87" s="279" t="s">
        <v>442</v>
      </c>
      <c r="U87" s="280" t="s">
        <v>441</v>
      </c>
      <c r="V87" s="210" t="s">
        <v>441</v>
      </c>
      <c r="W87" s="212" t="s">
        <v>441</v>
      </c>
      <c r="X87" s="210" t="s">
        <v>442</v>
      </c>
      <c r="Y87" s="209" t="s">
        <v>442</v>
      </c>
      <c r="Z87" s="210" t="s">
        <v>441</v>
      </c>
      <c r="AA87" s="211" t="s">
        <v>442</v>
      </c>
      <c r="AB87" s="211" t="s">
        <v>441</v>
      </c>
      <c r="AC87" s="209" t="s">
        <v>442</v>
      </c>
      <c r="AD87" s="213" t="s">
        <v>441</v>
      </c>
      <c r="AE87" s="211" t="s">
        <v>441</v>
      </c>
      <c r="AF87" s="212" t="s">
        <v>441</v>
      </c>
      <c r="AG87" s="210" t="s">
        <v>441</v>
      </c>
      <c r="AH87" s="209" t="s">
        <v>441</v>
      </c>
      <c r="AI87" s="213" t="s">
        <v>442</v>
      </c>
      <c r="AJ87" s="211" t="s">
        <v>442</v>
      </c>
      <c r="AK87" s="214" t="s">
        <v>442</v>
      </c>
      <c r="AL87" s="199">
        <v>0</v>
      </c>
      <c r="AM87" s="141">
        <v>5</v>
      </c>
      <c r="AN87" t="s">
        <v>689</v>
      </c>
      <c r="AV87" s="3" t="b">
        <v>0</v>
      </c>
      <c r="AW87" s="408" t="str">
        <f t="shared" si="39"/>
        <v/>
      </c>
      <c r="AX87" s="408" t="str">
        <f t="shared" si="40"/>
        <v/>
      </c>
      <c r="AY87" s="408" t="str">
        <f t="shared" si="41"/>
        <v/>
      </c>
      <c r="AZ87" s="408" t="str">
        <f t="shared" si="42"/>
        <v/>
      </c>
      <c r="BA87" s="408" t="str">
        <f t="shared" si="43"/>
        <v/>
      </c>
      <c r="BB87" s="408" t="str">
        <f t="shared" si="44"/>
        <v/>
      </c>
      <c r="BC87" s="408" t="str">
        <f t="shared" si="45"/>
        <v/>
      </c>
      <c r="BD87" s="408" t="str">
        <f t="shared" si="46"/>
        <v/>
      </c>
      <c r="BE87" s="408" t="str">
        <f t="shared" si="47"/>
        <v/>
      </c>
      <c r="BF87" s="408" t="str">
        <f t="shared" si="48"/>
        <v/>
      </c>
      <c r="BG87" s="408" t="str">
        <f t="shared" si="49"/>
        <v/>
      </c>
      <c r="BH87" s="408" t="str">
        <f t="shared" si="50"/>
        <v/>
      </c>
      <c r="BI87" s="408" t="str">
        <f t="shared" si="51"/>
        <v/>
      </c>
      <c r="BJ87" s="408" t="str">
        <f t="shared" si="52"/>
        <v/>
      </c>
      <c r="BK87" s="408" t="str">
        <f t="shared" si="53"/>
        <v/>
      </c>
      <c r="BL87" s="408" t="str">
        <f t="shared" si="54"/>
        <v/>
      </c>
      <c r="BM87" s="408" t="str">
        <f t="shared" si="55"/>
        <v/>
      </c>
      <c r="BN87" s="408" t="str">
        <f t="shared" si="56"/>
        <v/>
      </c>
      <c r="BO87" s="408" t="str">
        <f t="shared" si="57"/>
        <v/>
      </c>
      <c r="BP87" s="408" t="str">
        <f t="shared" si="58"/>
        <v/>
      </c>
      <c r="BQ87" s="408" t="str">
        <f t="shared" si="59"/>
        <v/>
      </c>
      <c r="BR87" s="408" t="str">
        <f t="shared" si="60"/>
        <v/>
      </c>
      <c r="BS87" s="408" t="str">
        <f t="shared" si="61"/>
        <v/>
      </c>
      <c r="BT87" s="408" t="str">
        <f t="shared" si="62"/>
        <v/>
      </c>
      <c r="BU87" s="408" t="str">
        <f t="shared" si="63"/>
        <v/>
      </c>
      <c r="BV87" s="408" t="str">
        <f t="shared" si="64"/>
        <v/>
      </c>
      <c r="BW87" s="408"/>
      <c r="BX87" s="408"/>
      <c r="BY87" s="385"/>
      <c r="BZ87" s="385"/>
      <c r="CA87" s="385"/>
      <c r="CB87" s="385"/>
      <c r="CC87" s="385"/>
      <c r="CD87" s="385"/>
      <c r="CE87" s="385"/>
      <c r="CF87" s="385"/>
      <c r="CG87" s="385"/>
      <c r="CH87" s="385"/>
      <c r="CI87" s="385"/>
      <c r="CJ87" s="385"/>
    </row>
    <row r="88" spans="1:88" ht="15" customHeight="1" x14ac:dyDescent="0.15">
      <c r="A88" s="183"/>
      <c r="B88" s="200">
        <v>69</v>
      </c>
      <c r="C88" s="201" t="s">
        <v>680</v>
      </c>
      <c r="D88" s="202" t="s">
        <v>458</v>
      </c>
      <c r="E88" s="203" t="s">
        <v>700</v>
      </c>
      <c r="F88" s="204" t="s">
        <v>578</v>
      </c>
      <c r="G88" s="204" t="s">
        <v>448</v>
      </c>
      <c r="H88" s="205" t="s">
        <v>441</v>
      </c>
      <c r="I88" s="205" t="s">
        <v>486</v>
      </c>
      <c r="J88" s="206" t="s">
        <v>440</v>
      </c>
      <c r="K88" s="207" t="s">
        <v>677</v>
      </c>
      <c r="L88" s="208" t="s">
        <v>442</v>
      </c>
      <c r="M88" s="209" t="s">
        <v>441</v>
      </c>
      <c r="N88" s="210" t="s">
        <v>441</v>
      </c>
      <c r="O88" s="211" t="s">
        <v>442</v>
      </c>
      <c r="P88" s="212" t="s">
        <v>441</v>
      </c>
      <c r="Q88" s="209" t="s">
        <v>441</v>
      </c>
      <c r="R88" s="278" t="s">
        <v>441</v>
      </c>
      <c r="S88" s="279" t="s">
        <v>442</v>
      </c>
      <c r="T88" s="279" t="s">
        <v>442</v>
      </c>
      <c r="U88" s="280" t="s">
        <v>441</v>
      </c>
      <c r="V88" s="210" t="s">
        <v>441</v>
      </c>
      <c r="W88" s="212" t="s">
        <v>441</v>
      </c>
      <c r="X88" s="210" t="s">
        <v>441</v>
      </c>
      <c r="Y88" s="209" t="s">
        <v>441</v>
      </c>
      <c r="Z88" s="210" t="s">
        <v>441</v>
      </c>
      <c r="AA88" s="211" t="s">
        <v>441</v>
      </c>
      <c r="AB88" s="211" t="s">
        <v>441</v>
      </c>
      <c r="AC88" s="209" t="s">
        <v>441</v>
      </c>
      <c r="AD88" s="213" t="s">
        <v>442</v>
      </c>
      <c r="AE88" s="211" t="s">
        <v>442</v>
      </c>
      <c r="AF88" s="212" t="s">
        <v>442</v>
      </c>
      <c r="AG88" s="210" t="s">
        <v>442</v>
      </c>
      <c r="AH88" s="209" t="s">
        <v>442</v>
      </c>
      <c r="AI88" s="213" t="s">
        <v>442</v>
      </c>
      <c r="AJ88" s="211" t="s">
        <v>442</v>
      </c>
      <c r="AK88" s="214" t="s">
        <v>442</v>
      </c>
      <c r="AL88" s="199">
        <v>81</v>
      </c>
      <c r="AM88" s="141">
        <v>5</v>
      </c>
      <c r="AN88" t="s">
        <v>683</v>
      </c>
      <c r="AV88" s="3" t="b">
        <v>0</v>
      </c>
      <c r="AW88" s="408" t="str">
        <f t="shared" si="39"/>
        <v/>
      </c>
      <c r="AX88" s="408" t="str">
        <f t="shared" si="40"/>
        <v/>
      </c>
      <c r="AY88" s="408" t="str">
        <f t="shared" si="41"/>
        <v/>
      </c>
      <c r="AZ88" s="408" t="str">
        <f t="shared" si="42"/>
        <v/>
      </c>
      <c r="BA88" s="408" t="str">
        <f t="shared" si="43"/>
        <v/>
      </c>
      <c r="BB88" s="408" t="str">
        <f t="shared" si="44"/>
        <v/>
      </c>
      <c r="BC88" s="408" t="str">
        <f t="shared" si="45"/>
        <v/>
      </c>
      <c r="BD88" s="408" t="str">
        <f t="shared" si="46"/>
        <v/>
      </c>
      <c r="BE88" s="408" t="str">
        <f t="shared" si="47"/>
        <v/>
      </c>
      <c r="BF88" s="408" t="str">
        <f t="shared" si="48"/>
        <v/>
      </c>
      <c r="BG88" s="408" t="str">
        <f t="shared" si="49"/>
        <v/>
      </c>
      <c r="BH88" s="408" t="str">
        <f t="shared" si="50"/>
        <v/>
      </c>
      <c r="BI88" s="408" t="str">
        <f t="shared" si="51"/>
        <v/>
      </c>
      <c r="BJ88" s="408" t="str">
        <f t="shared" si="52"/>
        <v/>
      </c>
      <c r="BK88" s="408" t="str">
        <f t="shared" si="53"/>
        <v/>
      </c>
      <c r="BL88" s="408" t="str">
        <f t="shared" si="54"/>
        <v/>
      </c>
      <c r="BM88" s="408" t="str">
        <f t="shared" si="55"/>
        <v/>
      </c>
      <c r="BN88" s="408" t="str">
        <f t="shared" si="56"/>
        <v/>
      </c>
      <c r="BO88" s="408" t="str">
        <f t="shared" si="57"/>
        <v/>
      </c>
      <c r="BP88" s="408" t="str">
        <f t="shared" si="58"/>
        <v/>
      </c>
      <c r="BQ88" s="408" t="str">
        <f t="shared" si="59"/>
        <v/>
      </c>
      <c r="BR88" s="408" t="str">
        <f t="shared" si="60"/>
        <v/>
      </c>
      <c r="BS88" s="408" t="str">
        <f t="shared" si="61"/>
        <v/>
      </c>
      <c r="BT88" s="408" t="str">
        <f t="shared" si="62"/>
        <v/>
      </c>
      <c r="BU88" s="408" t="str">
        <f t="shared" si="63"/>
        <v/>
      </c>
      <c r="BV88" s="408" t="str">
        <f t="shared" si="64"/>
        <v/>
      </c>
      <c r="BW88" s="408"/>
      <c r="BX88" s="408"/>
      <c r="BY88" s="385"/>
      <c r="BZ88" s="385"/>
      <c r="CA88" s="385"/>
      <c r="CB88" s="385"/>
      <c r="CC88" s="385"/>
      <c r="CD88" s="385"/>
      <c r="CE88" s="385"/>
      <c r="CF88" s="385"/>
      <c r="CG88" s="385"/>
      <c r="CH88" s="385"/>
      <c r="CI88" s="385"/>
      <c r="CJ88" s="385"/>
    </row>
    <row r="89" spans="1:88" ht="15" customHeight="1" x14ac:dyDescent="0.15">
      <c r="A89" s="183"/>
      <c r="B89" s="200">
        <v>70</v>
      </c>
      <c r="C89" s="201" t="s">
        <v>680</v>
      </c>
      <c r="D89" s="202" t="s">
        <v>701</v>
      </c>
      <c r="E89" s="203" t="s">
        <v>702</v>
      </c>
      <c r="F89" s="204" t="s">
        <v>582</v>
      </c>
      <c r="G89" s="204" t="s">
        <v>448</v>
      </c>
      <c r="H89" s="205" t="s">
        <v>441</v>
      </c>
      <c r="I89" s="205" t="s">
        <v>486</v>
      </c>
      <c r="J89" s="206" t="s">
        <v>571</v>
      </c>
      <c r="K89" s="207" t="s">
        <v>677</v>
      </c>
      <c r="L89" s="208" t="s">
        <v>442</v>
      </c>
      <c r="M89" s="209" t="s">
        <v>441</v>
      </c>
      <c r="N89" s="210" t="s">
        <v>441</v>
      </c>
      <c r="O89" s="211" t="s">
        <v>442</v>
      </c>
      <c r="P89" s="212" t="s">
        <v>441</v>
      </c>
      <c r="Q89" s="209" t="s">
        <v>441</v>
      </c>
      <c r="R89" s="278" t="s">
        <v>441</v>
      </c>
      <c r="S89" s="279" t="s">
        <v>442</v>
      </c>
      <c r="T89" s="279" t="s">
        <v>442</v>
      </c>
      <c r="U89" s="280" t="s">
        <v>441</v>
      </c>
      <c r="V89" s="210" t="s">
        <v>442</v>
      </c>
      <c r="W89" s="212" t="s">
        <v>442</v>
      </c>
      <c r="X89" s="210" t="s">
        <v>442</v>
      </c>
      <c r="Y89" s="209" t="s">
        <v>442</v>
      </c>
      <c r="Z89" s="210" t="s">
        <v>442</v>
      </c>
      <c r="AA89" s="211" t="s">
        <v>442</v>
      </c>
      <c r="AB89" s="211" t="s">
        <v>442</v>
      </c>
      <c r="AC89" s="209" t="s">
        <v>442</v>
      </c>
      <c r="AD89" s="213" t="s">
        <v>442</v>
      </c>
      <c r="AE89" s="211" t="s">
        <v>442</v>
      </c>
      <c r="AF89" s="212" t="s">
        <v>442</v>
      </c>
      <c r="AG89" s="210" t="s">
        <v>442</v>
      </c>
      <c r="AH89" s="209" t="s">
        <v>442</v>
      </c>
      <c r="AI89" s="213" t="s">
        <v>442</v>
      </c>
      <c r="AJ89" s="211" t="s">
        <v>442</v>
      </c>
      <c r="AK89" s="214" t="s">
        <v>442</v>
      </c>
      <c r="AL89" s="199">
        <v>0</v>
      </c>
      <c r="AM89" s="141">
        <v>5</v>
      </c>
      <c r="AN89" t="s">
        <v>686</v>
      </c>
      <c r="AV89" s="3" t="b">
        <v>0</v>
      </c>
      <c r="AW89" s="408" t="str">
        <f t="shared" si="39"/>
        <v/>
      </c>
      <c r="AX89" s="408" t="str">
        <f t="shared" si="40"/>
        <v/>
      </c>
      <c r="AY89" s="408" t="str">
        <f t="shared" si="41"/>
        <v/>
      </c>
      <c r="AZ89" s="408" t="str">
        <f t="shared" si="42"/>
        <v/>
      </c>
      <c r="BA89" s="408" t="str">
        <f t="shared" si="43"/>
        <v/>
      </c>
      <c r="BB89" s="408" t="str">
        <f t="shared" si="44"/>
        <v/>
      </c>
      <c r="BC89" s="408" t="str">
        <f t="shared" si="45"/>
        <v/>
      </c>
      <c r="BD89" s="408" t="str">
        <f t="shared" si="46"/>
        <v/>
      </c>
      <c r="BE89" s="408" t="str">
        <f t="shared" si="47"/>
        <v/>
      </c>
      <c r="BF89" s="408" t="str">
        <f t="shared" si="48"/>
        <v/>
      </c>
      <c r="BG89" s="408" t="str">
        <f t="shared" si="49"/>
        <v/>
      </c>
      <c r="BH89" s="408" t="str">
        <f t="shared" si="50"/>
        <v/>
      </c>
      <c r="BI89" s="408" t="str">
        <f t="shared" si="51"/>
        <v/>
      </c>
      <c r="BJ89" s="408" t="str">
        <f t="shared" si="52"/>
        <v/>
      </c>
      <c r="BK89" s="408" t="str">
        <f t="shared" si="53"/>
        <v/>
      </c>
      <c r="BL89" s="408" t="str">
        <f t="shared" si="54"/>
        <v/>
      </c>
      <c r="BM89" s="408" t="str">
        <f t="shared" si="55"/>
        <v/>
      </c>
      <c r="BN89" s="408" t="str">
        <f t="shared" si="56"/>
        <v/>
      </c>
      <c r="BO89" s="408" t="str">
        <f t="shared" si="57"/>
        <v/>
      </c>
      <c r="BP89" s="408" t="str">
        <f t="shared" si="58"/>
        <v/>
      </c>
      <c r="BQ89" s="408" t="str">
        <f t="shared" si="59"/>
        <v/>
      </c>
      <c r="BR89" s="408" t="str">
        <f t="shared" si="60"/>
        <v/>
      </c>
      <c r="BS89" s="408" t="str">
        <f t="shared" si="61"/>
        <v/>
      </c>
      <c r="BT89" s="408" t="str">
        <f t="shared" si="62"/>
        <v/>
      </c>
      <c r="BU89" s="408" t="str">
        <f t="shared" si="63"/>
        <v/>
      </c>
      <c r="BV89" s="408" t="str">
        <f t="shared" si="64"/>
        <v/>
      </c>
      <c r="BW89" s="408"/>
      <c r="BX89" s="408"/>
      <c r="BY89" s="385"/>
      <c r="BZ89" s="385"/>
      <c r="CA89" s="385"/>
      <c r="CB89" s="385"/>
      <c r="CC89" s="385"/>
      <c r="CD89" s="385"/>
      <c r="CE89" s="385"/>
      <c r="CF89" s="385"/>
      <c r="CG89" s="385"/>
      <c r="CH89" s="385"/>
      <c r="CI89" s="385"/>
      <c r="CJ89" s="385"/>
    </row>
    <row r="90" spans="1:88" ht="15" customHeight="1" thickBot="1" x14ac:dyDescent="0.2">
      <c r="A90" s="183"/>
      <c r="B90" s="255">
        <v>71</v>
      </c>
      <c r="C90" s="256" t="s">
        <v>680</v>
      </c>
      <c r="D90" s="261" t="s">
        <v>531</v>
      </c>
      <c r="E90" s="262" t="s">
        <v>703</v>
      </c>
      <c r="F90" s="263" t="s">
        <v>558</v>
      </c>
      <c r="G90" s="263" t="s">
        <v>437</v>
      </c>
      <c r="H90" s="264" t="s">
        <v>457</v>
      </c>
      <c r="I90" s="264" t="s">
        <v>486</v>
      </c>
      <c r="J90" s="265" t="s">
        <v>503</v>
      </c>
      <c r="K90" s="266">
        <v>46408</v>
      </c>
      <c r="L90" s="267" t="s">
        <v>442</v>
      </c>
      <c r="M90" s="268" t="s">
        <v>441</v>
      </c>
      <c r="N90" s="269" t="s">
        <v>441</v>
      </c>
      <c r="O90" s="270" t="s">
        <v>442</v>
      </c>
      <c r="P90" s="271" t="s">
        <v>441</v>
      </c>
      <c r="Q90" s="268" t="s">
        <v>441</v>
      </c>
      <c r="R90" s="290" t="s">
        <v>441</v>
      </c>
      <c r="S90" s="291" t="s">
        <v>442</v>
      </c>
      <c r="T90" s="291" t="s">
        <v>442</v>
      </c>
      <c r="U90" s="292" t="s">
        <v>441</v>
      </c>
      <c r="V90" s="235" t="s">
        <v>442</v>
      </c>
      <c r="W90" s="237" t="s">
        <v>442</v>
      </c>
      <c r="X90" s="235" t="s">
        <v>441</v>
      </c>
      <c r="Y90" s="234" t="s">
        <v>441</v>
      </c>
      <c r="Z90" s="235" t="s">
        <v>442</v>
      </c>
      <c r="AA90" s="236" t="s">
        <v>442</v>
      </c>
      <c r="AB90" s="236" t="s">
        <v>442</v>
      </c>
      <c r="AC90" s="234" t="s">
        <v>442</v>
      </c>
      <c r="AD90" s="238" t="s">
        <v>442</v>
      </c>
      <c r="AE90" s="236" t="s">
        <v>442</v>
      </c>
      <c r="AF90" s="237" t="s">
        <v>442</v>
      </c>
      <c r="AG90" s="235" t="s">
        <v>442</v>
      </c>
      <c r="AH90" s="234" t="s">
        <v>442</v>
      </c>
      <c r="AI90" s="238" t="s">
        <v>442</v>
      </c>
      <c r="AJ90" s="236" t="s">
        <v>442</v>
      </c>
      <c r="AK90" s="239" t="s">
        <v>442</v>
      </c>
      <c r="AL90" s="199">
        <v>82</v>
      </c>
      <c r="AM90" s="141">
        <v>5</v>
      </c>
      <c r="AN90" t="s">
        <v>691</v>
      </c>
      <c r="AV90" s="3" t="b">
        <v>0</v>
      </c>
      <c r="AW90" s="408" t="str">
        <f t="shared" si="39"/>
        <v/>
      </c>
      <c r="AX90" s="408" t="str">
        <f t="shared" si="40"/>
        <v/>
      </c>
      <c r="AY90" s="408" t="str">
        <f t="shared" si="41"/>
        <v/>
      </c>
      <c r="AZ90" s="408" t="str">
        <f t="shared" si="42"/>
        <v/>
      </c>
      <c r="BA90" s="408" t="str">
        <f t="shared" si="43"/>
        <v/>
      </c>
      <c r="BB90" s="408" t="str">
        <f t="shared" si="44"/>
        <v/>
      </c>
      <c r="BC90" s="408" t="str">
        <f t="shared" si="45"/>
        <v/>
      </c>
      <c r="BD90" s="408" t="str">
        <f t="shared" si="46"/>
        <v/>
      </c>
      <c r="BE90" s="408" t="str">
        <f t="shared" si="47"/>
        <v/>
      </c>
      <c r="BF90" s="408" t="str">
        <f t="shared" si="48"/>
        <v/>
      </c>
      <c r="BG90" s="408" t="str">
        <f t="shared" si="49"/>
        <v/>
      </c>
      <c r="BH90" s="408" t="str">
        <f t="shared" si="50"/>
        <v/>
      </c>
      <c r="BI90" s="408" t="str">
        <f t="shared" si="51"/>
        <v/>
      </c>
      <c r="BJ90" s="408" t="str">
        <f t="shared" si="52"/>
        <v/>
      </c>
      <c r="BK90" s="408" t="str">
        <f t="shared" si="53"/>
        <v/>
      </c>
      <c r="BL90" s="408" t="str">
        <f t="shared" si="54"/>
        <v/>
      </c>
      <c r="BM90" s="408" t="str">
        <f t="shared" si="55"/>
        <v/>
      </c>
      <c r="BN90" s="408" t="str">
        <f t="shared" si="56"/>
        <v/>
      </c>
      <c r="BO90" s="408" t="str">
        <f t="shared" si="57"/>
        <v/>
      </c>
      <c r="BP90" s="408" t="str">
        <f t="shared" si="58"/>
        <v/>
      </c>
      <c r="BQ90" s="408" t="str">
        <f t="shared" si="59"/>
        <v/>
      </c>
      <c r="BR90" s="408" t="str">
        <f t="shared" si="60"/>
        <v/>
      </c>
      <c r="BS90" s="408" t="str">
        <f t="shared" si="61"/>
        <v/>
      </c>
      <c r="BT90" s="408" t="str">
        <f t="shared" si="62"/>
        <v/>
      </c>
      <c r="BU90" s="408" t="str">
        <f t="shared" si="63"/>
        <v/>
      </c>
      <c r="BV90" s="408" t="str">
        <f t="shared" si="64"/>
        <v/>
      </c>
      <c r="BW90" s="408"/>
      <c r="BX90" s="408"/>
      <c r="BY90" s="385"/>
      <c r="BZ90" s="385"/>
      <c r="CA90" s="385"/>
      <c r="CB90" s="385"/>
      <c r="CC90" s="385"/>
      <c r="CD90" s="385"/>
      <c r="CE90" s="385"/>
      <c r="CF90" s="385"/>
      <c r="CG90" s="385"/>
      <c r="CH90" s="385"/>
      <c r="CI90" s="385"/>
      <c r="CJ90" s="385"/>
    </row>
    <row r="91" spans="1:88" ht="15" customHeight="1" x14ac:dyDescent="0.15">
      <c r="A91" s="183"/>
      <c r="B91" s="184">
        <v>72</v>
      </c>
      <c r="C91" s="185" t="s">
        <v>704</v>
      </c>
      <c r="D91" s="186" t="s">
        <v>616</v>
      </c>
      <c r="E91" s="285" t="s">
        <v>705</v>
      </c>
      <c r="F91" s="188" t="s">
        <v>593</v>
      </c>
      <c r="G91" s="188" t="s">
        <v>448</v>
      </c>
      <c r="H91" s="189" t="s">
        <v>441</v>
      </c>
      <c r="I91" s="189" t="s">
        <v>486</v>
      </c>
      <c r="J91" s="190" t="s">
        <v>503</v>
      </c>
      <c r="K91" s="191" t="s">
        <v>706</v>
      </c>
      <c r="L91" s="192" t="s">
        <v>442</v>
      </c>
      <c r="M91" s="193" t="s">
        <v>441</v>
      </c>
      <c r="N91" s="194" t="s">
        <v>441</v>
      </c>
      <c r="O91" s="195" t="s">
        <v>441</v>
      </c>
      <c r="P91" s="196" t="s">
        <v>442</v>
      </c>
      <c r="Q91" s="193" t="s">
        <v>441</v>
      </c>
      <c r="R91" s="286" t="s">
        <v>441</v>
      </c>
      <c r="S91" s="287" t="s">
        <v>442</v>
      </c>
      <c r="T91" s="287" t="s">
        <v>442</v>
      </c>
      <c r="U91" s="288" t="s">
        <v>441</v>
      </c>
      <c r="V91" s="194" t="s">
        <v>441</v>
      </c>
      <c r="W91" s="196" t="s">
        <v>441</v>
      </c>
      <c r="X91" s="194" t="s">
        <v>441</v>
      </c>
      <c r="Y91" s="193" t="s">
        <v>441</v>
      </c>
      <c r="Z91" s="194" t="s">
        <v>441</v>
      </c>
      <c r="AA91" s="195" t="s">
        <v>441</v>
      </c>
      <c r="AB91" s="195" t="s">
        <v>441</v>
      </c>
      <c r="AC91" s="193" t="s">
        <v>441</v>
      </c>
      <c r="AD91" s="197" t="s">
        <v>441</v>
      </c>
      <c r="AE91" s="195" t="s">
        <v>441</v>
      </c>
      <c r="AF91" s="196" t="s">
        <v>441</v>
      </c>
      <c r="AG91" s="194" t="s">
        <v>441</v>
      </c>
      <c r="AH91" s="193" t="s">
        <v>441</v>
      </c>
      <c r="AI91" s="197" t="s">
        <v>441</v>
      </c>
      <c r="AJ91" s="195" t="s">
        <v>441</v>
      </c>
      <c r="AK91" s="198" t="s">
        <v>441</v>
      </c>
      <c r="AL91" s="199">
        <v>85</v>
      </c>
      <c r="AM91" s="141">
        <v>5</v>
      </c>
      <c r="AN91" t="s">
        <v>693</v>
      </c>
      <c r="AV91" s="3" t="b">
        <v>0</v>
      </c>
      <c r="AW91" s="408" t="str">
        <f t="shared" si="39"/>
        <v/>
      </c>
      <c r="AX91" s="408" t="str">
        <f t="shared" si="40"/>
        <v/>
      </c>
      <c r="AY91" s="408" t="str">
        <f t="shared" si="41"/>
        <v/>
      </c>
      <c r="AZ91" s="408" t="str">
        <f t="shared" si="42"/>
        <v/>
      </c>
      <c r="BA91" s="408" t="str">
        <f t="shared" si="43"/>
        <v/>
      </c>
      <c r="BB91" s="408" t="str">
        <f t="shared" si="44"/>
        <v/>
      </c>
      <c r="BC91" s="408" t="str">
        <f t="shared" si="45"/>
        <v/>
      </c>
      <c r="BD91" s="408" t="str">
        <f t="shared" si="46"/>
        <v/>
      </c>
      <c r="BE91" s="408" t="str">
        <f t="shared" si="47"/>
        <v/>
      </c>
      <c r="BF91" s="408" t="str">
        <f t="shared" si="48"/>
        <v/>
      </c>
      <c r="BG91" s="408" t="str">
        <f t="shared" si="49"/>
        <v/>
      </c>
      <c r="BH91" s="408" t="str">
        <f t="shared" si="50"/>
        <v/>
      </c>
      <c r="BI91" s="408" t="str">
        <f t="shared" si="51"/>
        <v/>
      </c>
      <c r="BJ91" s="408" t="str">
        <f t="shared" si="52"/>
        <v/>
      </c>
      <c r="BK91" s="408" t="str">
        <f t="shared" si="53"/>
        <v/>
      </c>
      <c r="BL91" s="408" t="str">
        <f t="shared" si="54"/>
        <v/>
      </c>
      <c r="BM91" s="408" t="str">
        <f t="shared" si="55"/>
        <v/>
      </c>
      <c r="BN91" s="408" t="str">
        <f t="shared" si="56"/>
        <v/>
      </c>
      <c r="BO91" s="408" t="str">
        <f t="shared" si="57"/>
        <v/>
      </c>
      <c r="BP91" s="408" t="str">
        <f t="shared" si="58"/>
        <v/>
      </c>
      <c r="BQ91" s="408" t="str">
        <f t="shared" si="59"/>
        <v/>
      </c>
      <c r="BR91" s="408" t="str">
        <f t="shared" si="60"/>
        <v/>
      </c>
      <c r="BS91" s="408" t="str">
        <f t="shared" si="61"/>
        <v/>
      </c>
      <c r="BT91" s="408" t="str">
        <f t="shared" si="62"/>
        <v/>
      </c>
      <c r="BU91" s="408" t="str">
        <f t="shared" si="63"/>
        <v/>
      </c>
      <c r="BV91" s="408" t="str">
        <f t="shared" si="64"/>
        <v/>
      </c>
      <c r="BW91" s="408"/>
      <c r="BX91" s="408"/>
      <c r="BY91" s="385"/>
      <c r="BZ91" s="385"/>
      <c r="CA91" s="385"/>
      <c r="CB91" s="385"/>
      <c r="CC91" s="385"/>
      <c r="CD91" s="385"/>
      <c r="CE91" s="385"/>
      <c r="CF91" s="385"/>
      <c r="CG91" s="385"/>
      <c r="CH91" s="385"/>
      <c r="CI91" s="385"/>
      <c r="CJ91" s="385"/>
    </row>
    <row r="92" spans="1:88" ht="15" customHeight="1" thickBot="1" x14ac:dyDescent="0.2">
      <c r="A92" s="183"/>
      <c r="B92" s="225">
        <v>73</v>
      </c>
      <c r="C92" s="226" t="s">
        <v>704</v>
      </c>
      <c r="D92" s="227" t="s">
        <v>621</v>
      </c>
      <c r="E92" s="228" t="s">
        <v>707</v>
      </c>
      <c r="F92" s="229" t="s">
        <v>587</v>
      </c>
      <c r="G92" s="229" t="s">
        <v>448</v>
      </c>
      <c r="H92" s="230" t="s">
        <v>457</v>
      </c>
      <c r="I92" s="230" t="s">
        <v>486</v>
      </c>
      <c r="J92" s="231" t="s">
        <v>487</v>
      </c>
      <c r="K92" s="293" t="s">
        <v>708</v>
      </c>
      <c r="L92" s="233" t="s">
        <v>442</v>
      </c>
      <c r="M92" s="234" t="s">
        <v>441</v>
      </c>
      <c r="N92" s="235" t="s">
        <v>441</v>
      </c>
      <c r="O92" s="236" t="s">
        <v>441</v>
      </c>
      <c r="P92" s="237" t="s">
        <v>442</v>
      </c>
      <c r="Q92" s="234" t="s">
        <v>441</v>
      </c>
      <c r="R92" s="282" t="s">
        <v>441</v>
      </c>
      <c r="S92" s="283" t="s">
        <v>442</v>
      </c>
      <c r="T92" s="283" t="s">
        <v>442</v>
      </c>
      <c r="U92" s="284" t="s">
        <v>441</v>
      </c>
      <c r="V92" s="235" t="s">
        <v>441</v>
      </c>
      <c r="W92" s="237" t="s">
        <v>441</v>
      </c>
      <c r="X92" s="235" t="s">
        <v>441</v>
      </c>
      <c r="Y92" s="234" t="s">
        <v>441</v>
      </c>
      <c r="Z92" s="235" t="s">
        <v>441</v>
      </c>
      <c r="AA92" s="236" t="s">
        <v>441</v>
      </c>
      <c r="AB92" s="236" t="s">
        <v>441</v>
      </c>
      <c r="AC92" s="234" t="s">
        <v>441</v>
      </c>
      <c r="AD92" s="238" t="s">
        <v>441</v>
      </c>
      <c r="AE92" s="236" t="s">
        <v>441</v>
      </c>
      <c r="AF92" s="237" t="s">
        <v>441</v>
      </c>
      <c r="AG92" s="235" t="s">
        <v>441</v>
      </c>
      <c r="AH92" s="234" t="s">
        <v>441</v>
      </c>
      <c r="AI92" s="238" t="s">
        <v>441</v>
      </c>
      <c r="AJ92" s="236" t="s">
        <v>441</v>
      </c>
      <c r="AK92" s="239" t="s">
        <v>441</v>
      </c>
      <c r="AL92" s="199">
        <v>0</v>
      </c>
      <c r="AM92" s="141">
        <v>6</v>
      </c>
      <c r="AN92" t="s">
        <v>695</v>
      </c>
      <c r="AV92" s="3" t="b">
        <v>0</v>
      </c>
      <c r="AW92" s="408" t="str">
        <f t="shared" si="39"/>
        <v/>
      </c>
      <c r="AX92" s="408" t="str">
        <f t="shared" si="40"/>
        <v/>
      </c>
      <c r="AY92" s="408" t="str">
        <f t="shared" si="41"/>
        <v/>
      </c>
      <c r="AZ92" s="408" t="str">
        <f t="shared" si="42"/>
        <v/>
      </c>
      <c r="BA92" s="408" t="str">
        <f t="shared" si="43"/>
        <v/>
      </c>
      <c r="BB92" s="408" t="str">
        <f t="shared" si="44"/>
        <v/>
      </c>
      <c r="BC92" s="408" t="str">
        <f t="shared" si="45"/>
        <v/>
      </c>
      <c r="BD92" s="408" t="str">
        <f t="shared" si="46"/>
        <v/>
      </c>
      <c r="BE92" s="408" t="str">
        <f t="shared" si="47"/>
        <v/>
      </c>
      <c r="BF92" s="408" t="str">
        <f t="shared" si="48"/>
        <v/>
      </c>
      <c r="BG92" s="408" t="str">
        <f t="shared" si="49"/>
        <v/>
      </c>
      <c r="BH92" s="408" t="str">
        <f t="shared" si="50"/>
        <v/>
      </c>
      <c r="BI92" s="408" t="str">
        <f t="shared" si="51"/>
        <v/>
      </c>
      <c r="BJ92" s="408" t="str">
        <f t="shared" si="52"/>
        <v/>
      </c>
      <c r="BK92" s="408" t="str">
        <f t="shared" si="53"/>
        <v/>
      </c>
      <c r="BL92" s="408" t="str">
        <f t="shared" si="54"/>
        <v/>
      </c>
      <c r="BM92" s="408" t="str">
        <f t="shared" si="55"/>
        <v/>
      </c>
      <c r="BN92" s="408" t="str">
        <f t="shared" si="56"/>
        <v/>
      </c>
      <c r="BO92" s="408" t="str">
        <f t="shared" si="57"/>
        <v/>
      </c>
      <c r="BP92" s="408" t="str">
        <f t="shared" si="58"/>
        <v/>
      </c>
      <c r="BQ92" s="408" t="str">
        <f t="shared" si="59"/>
        <v/>
      </c>
      <c r="BR92" s="408" t="str">
        <f t="shared" si="60"/>
        <v/>
      </c>
      <c r="BS92" s="408" t="str">
        <f t="shared" si="61"/>
        <v/>
      </c>
      <c r="BT92" s="408" t="str">
        <f t="shared" si="62"/>
        <v/>
      </c>
      <c r="BU92" s="408" t="str">
        <f t="shared" si="63"/>
        <v/>
      </c>
      <c r="BV92" s="408" t="str">
        <f t="shared" si="64"/>
        <v/>
      </c>
      <c r="BW92" s="408"/>
      <c r="BX92" s="408"/>
      <c r="BY92" s="385"/>
      <c r="BZ92" s="385"/>
      <c r="CA92" s="385"/>
      <c r="CB92" s="385"/>
      <c r="CC92" s="385"/>
      <c r="CD92" s="385"/>
      <c r="CE92" s="385"/>
      <c r="CF92" s="385"/>
      <c r="CG92" s="385"/>
      <c r="CH92" s="385"/>
      <c r="CI92" s="385"/>
      <c r="CJ92" s="385"/>
    </row>
    <row r="93" spans="1:88" ht="15" customHeight="1" thickBot="1" x14ac:dyDescent="0.2">
      <c r="A93" s="183"/>
      <c r="B93" s="164">
        <v>74</v>
      </c>
      <c r="C93" s="294" t="s">
        <v>709</v>
      </c>
      <c r="D93" s="295" t="s">
        <v>634</v>
      </c>
      <c r="E93" s="296" t="s">
        <v>710</v>
      </c>
      <c r="F93" s="297" t="s">
        <v>562</v>
      </c>
      <c r="G93" s="297" t="s">
        <v>711</v>
      </c>
      <c r="H93" s="167" t="s">
        <v>457</v>
      </c>
      <c r="I93" s="167" t="s">
        <v>486</v>
      </c>
      <c r="J93" s="298" t="s">
        <v>487</v>
      </c>
      <c r="K93" s="299">
        <v>46213</v>
      </c>
      <c r="L93" s="300" t="s">
        <v>442</v>
      </c>
      <c r="M93" s="301" t="s">
        <v>441</v>
      </c>
      <c r="N93" s="302" t="s">
        <v>441</v>
      </c>
      <c r="O93" s="303" t="s">
        <v>441</v>
      </c>
      <c r="P93" s="304" t="s">
        <v>441</v>
      </c>
      <c r="Q93" s="301" t="s">
        <v>442</v>
      </c>
      <c r="R93" s="305" t="s">
        <v>441</v>
      </c>
      <c r="S93" s="306" t="s">
        <v>442</v>
      </c>
      <c r="T93" s="306" t="s">
        <v>442</v>
      </c>
      <c r="U93" s="307" t="s">
        <v>441</v>
      </c>
      <c r="V93" s="321" t="s">
        <v>442</v>
      </c>
      <c r="W93" s="323" t="s">
        <v>442</v>
      </c>
      <c r="X93" s="321" t="s">
        <v>441</v>
      </c>
      <c r="Y93" s="320" t="s">
        <v>441</v>
      </c>
      <c r="Z93" s="321" t="s">
        <v>442</v>
      </c>
      <c r="AA93" s="322" t="s">
        <v>442</v>
      </c>
      <c r="AB93" s="322" t="s">
        <v>441</v>
      </c>
      <c r="AC93" s="320" t="s">
        <v>441</v>
      </c>
      <c r="AD93" s="327" t="s">
        <v>441</v>
      </c>
      <c r="AE93" s="322" t="s">
        <v>441</v>
      </c>
      <c r="AF93" s="323" t="s">
        <v>441</v>
      </c>
      <c r="AG93" s="321" t="s">
        <v>441</v>
      </c>
      <c r="AH93" s="320" t="s">
        <v>441</v>
      </c>
      <c r="AI93" s="327" t="s">
        <v>441</v>
      </c>
      <c r="AJ93" s="322" t="s">
        <v>441</v>
      </c>
      <c r="AK93" s="328" t="s">
        <v>441</v>
      </c>
      <c r="AL93" s="199">
        <v>104</v>
      </c>
      <c r="AM93" s="141">
        <v>15</v>
      </c>
      <c r="AN93" t="s">
        <v>698</v>
      </c>
      <c r="AT93" s="224"/>
      <c r="AV93" s="3" t="b">
        <v>0</v>
      </c>
      <c r="AW93" s="408" t="str">
        <f t="shared" si="39"/>
        <v/>
      </c>
      <c r="AX93" s="408" t="str">
        <f t="shared" si="40"/>
        <v/>
      </c>
      <c r="AY93" s="408" t="str">
        <f t="shared" si="41"/>
        <v/>
      </c>
      <c r="AZ93" s="408" t="str">
        <f t="shared" si="42"/>
        <v/>
      </c>
      <c r="BA93" s="408" t="str">
        <f t="shared" si="43"/>
        <v/>
      </c>
      <c r="BB93" s="408" t="str">
        <f t="shared" si="44"/>
        <v/>
      </c>
      <c r="BC93" s="408" t="str">
        <f t="shared" si="45"/>
        <v/>
      </c>
      <c r="BD93" s="408" t="str">
        <f t="shared" si="46"/>
        <v/>
      </c>
      <c r="BE93" s="408" t="str">
        <f t="shared" si="47"/>
        <v/>
      </c>
      <c r="BF93" s="408" t="str">
        <f t="shared" si="48"/>
        <v/>
      </c>
      <c r="BG93" s="408" t="str">
        <f t="shared" si="49"/>
        <v/>
      </c>
      <c r="BH93" s="408" t="str">
        <f t="shared" si="50"/>
        <v/>
      </c>
      <c r="BI93" s="409" t="str">
        <f t="shared" si="51"/>
        <v/>
      </c>
      <c r="BJ93" s="408" t="str">
        <f t="shared" si="52"/>
        <v/>
      </c>
      <c r="BK93" s="408" t="str">
        <f t="shared" si="53"/>
        <v/>
      </c>
      <c r="BL93" s="408" t="str">
        <f t="shared" si="54"/>
        <v/>
      </c>
      <c r="BM93" s="408" t="str">
        <f t="shared" si="55"/>
        <v/>
      </c>
      <c r="BN93" s="408" t="str">
        <f t="shared" si="56"/>
        <v/>
      </c>
      <c r="BO93" s="408" t="str">
        <f t="shared" si="57"/>
        <v/>
      </c>
      <c r="BP93" s="408" t="str">
        <f t="shared" si="58"/>
        <v/>
      </c>
      <c r="BQ93" s="408" t="str">
        <f t="shared" si="59"/>
        <v/>
      </c>
      <c r="BR93" s="408" t="str">
        <f t="shared" si="60"/>
        <v/>
      </c>
      <c r="BS93" s="408" t="str">
        <f t="shared" si="61"/>
        <v/>
      </c>
      <c r="BT93" s="408" t="str">
        <f t="shared" si="62"/>
        <v/>
      </c>
      <c r="BU93" s="408" t="str">
        <f t="shared" si="63"/>
        <v/>
      </c>
      <c r="BV93" s="408" t="str">
        <f t="shared" si="64"/>
        <v/>
      </c>
      <c r="BW93" s="408"/>
      <c r="BX93" s="408"/>
      <c r="BY93" s="385"/>
      <c r="BZ93" s="385"/>
      <c r="CA93" s="385"/>
      <c r="CB93" s="385"/>
      <c r="CC93" s="385"/>
      <c r="CD93" s="385"/>
      <c r="CE93" s="385"/>
      <c r="CF93" s="385"/>
      <c r="CG93" s="385"/>
      <c r="CH93" s="385"/>
      <c r="CI93" s="385"/>
      <c r="CJ93" s="385"/>
    </row>
    <row r="94" spans="1:88" ht="15" customHeight="1" x14ac:dyDescent="0.15">
      <c r="A94" s="183"/>
      <c r="B94" s="308">
        <v>75</v>
      </c>
      <c r="C94" s="309" t="s">
        <v>712</v>
      </c>
      <c r="D94" s="186" t="s">
        <v>713</v>
      </c>
      <c r="E94" s="285" t="s">
        <v>714</v>
      </c>
      <c r="F94" s="188" t="s">
        <v>675</v>
      </c>
      <c r="G94" s="188" t="s">
        <v>715</v>
      </c>
      <c r="H94" s="189" t="s">
        <v>457</v>
      </c>
      <c r="I94" s="189" t="s">
        <v>486</v>
      </c>
      <c r="J94" s="190" t="s">
        <v>528</v>
      </c>
      <c r="K94" s="191">
        <v>46127</v>
      </c>
      <c r="L94" s="192" t="s">
        <v>442</v>
      </c>
      <c r="M94" s="193" t="s">
        <v>441</v>
      </c>
      <c r="N94" s="194" t="s">
        <v>441</v>
      </c>
      <c r="O94" s="195" t="s">
        <v>441</v>
      </c>
      <c r="P94" s="196" t="s">
        <v>441</v>
      </c>
      <c r="Q94" s="193" t="s">
        <v>442</v>
      </c>
      <c r="R94" s="286" t="s">
        <v>441</v>
      </c>
      <c r="S94" s="287" t="s">
        <v>442</v>
      </c>
      <c r="T94" s="287" t="s">
        <v>442</v>
      </c>
      <c r="U94" s="288" t="s">
        <v>441</v>
      </c>
      <c r="V94" s="365"/>
      <c r="W94" s="364"/>
      <c r="X94" s="365"/>
      <c r="Y94" s="361"/>
      <c r="Z94" s="365"/>
      <c r="AA94" s="363"/>
      <c r="AB94" s="363"/>
      <c r="AC94" s="361"/>
      <c r="AD94" s="362"/>
      <c r="AE94" s="363"/>
      <c r="AF94" s="364"/>
      <c r="AG94" s="365"/>
      <c r="AH94" s="361"/>
      <c r="AI94" s="362"/>
      <c r="AJ94" s="363"/>
      <c r="AK94" s="366"/>
      <c r="AL94" s="199">
        <v>91</v>
      </c>
      <c r="AM94" s="141">
        <v>7</v>
      </c>
      <c r="AN94" t="s">
        <v>716</v>
      </c>
      <c r="AV94" s="3" t="b">
        <v>0</v>
      </c>
      <c r="AW94" s="408" t="str">
        <f t="shared" si="39"/>
        <v/>
      </c>
      <c r="AX94" s="408" t="str">
        <f t="shared" si="40"/>
        <v/>
      </c>
      <c r="AY94" s="408" t="str">
        <f t="shared" si="41"/>
        <v/>
      </c>
      <c r="AZ94" s="408" t="str">
        <f t="shared" si="42"/>
        <v/>
      </c>
      <c r="BA94" s="408" t="str">
        <f t="shared" si="43"/>
        <v/>
      </c>
      <c r="BB94" s="408" t="str">
        <f t="shared" si="44"/>
        <v/>
      </c>
      <c r="BC94" s="408" t="str">
        <f t="shared" si="45"/>
        <v/>
      </c>
      <c r="BD94" s="408" t="str">
        <f t="shared" si="46"/>
        <v/>
      </c>
      <c r="BE94" s="408" t="str">
        <f t="shared" si="47"/>
        <v/>
      </c>
      <c r="BF94" s="408" t="str">
        <f t="shared" si="48"/>
        <v/>
      </c>
      <c r="BG94" s="408" t="str">
        <f t="shared" si="49"/>
        <v/>
      </c>
      <c r="BH94" s="408" t="str">
        <f t="shared" si="50"/>
        <v/>
      </c>
      <c r="BI94" s="408" t="str">
        <f t="shared" si="51"/>
        <v/>
      </c>
      <c r="BJ94" s="408" t="str">
        <f t="shared" si="52"/>
        <v/>
      </c>
      <c r="BK94" s="408" t="str">
        <f t="shared" si="53"/>
        <v/>
      </c>
      <c r="BL94" s="408" t="str">
        <f t="shared" si="54"/>
        <v/>
      </c>
      <c r="BM94" s="408" t="str">
        <f t="shared" si="55"/>
        <v/>
      </c>
      <c r="BN94" s="408" t="str">
        <f t="shared" si="56"/>
        <v/>
      </c>
      <c r="BO94" s="408" t="str">
        <f t="shared" si="57"/>
        <v/>
      </c>
      <c r="BP94" s="408" t="str">
        <f t="shared" si="58"/>
        <v/>
      </c>
      <c r="BQ94" s="408" t="str">
        <f t="shared" si="59"/>
        <v/>
      </c>
      <c r="BR94" s="408" t="str">
        <f t="shared" si="60"/>
        <v/>
      </c>
      <c r="BS94" s="408" t="str">
        <f t="shared" si="61"/>
        <v/>
      </c>
      <c r="BT94" s="408" t="str">
        <f t="shared" si="62"/>
        <v/>
      </c>
      <c r="BU94" s="408" t="str">
        <f t="shared" si="63"/>
        <v/>
      </c>
      <c r="BV94" s="408" t="str">
        <f t="shared" si="64"/>
        <v/>
      </c>
      <c r="BW94" s="408"/>
      <c r="BX94" s="408"/>
      <c r="BY94" s="385"/>
      <c r="BZ94" s="385"/>
      <c r="CA94" s="385"/>
      <c r="CB94" s="385"/>
      <c r="CC94" s="385"/>
      <c r="CD94" s="385"/>
      <c r="CE94" s="385"/>
      <c r="CF94" s="385"/>
      <c r="CG94" s="385"/>
      <c r="CH94" s="385"/>
      <c r="CI94" s="385"/>
      <c r="CJ94" s="385"/>
    </row>
    <row r="95" spans="1:88" ht="15" customHeight="1" x14ac:dyDescent="0.15">
      <c r="A95" s="183"/>
      <c r="B95" s="221">
        <v>75</v>
      </c>
      <c r="C95" s="222" t="s">
        <v>712</v>
      </c>
      <c r="D95" s="202" t="s">
        <v>717</v>
      </c>
      <c r="E95" s="203" t="s">
        <v>718</v>
      </c>
      <c r="F95" s="204" t="s">
        <v>678</v>
      </c>
      <c r="G95" s="204" t="s">
        <v>448</v>
      </c>
      <c r="H95" s="205" t="s">
        <v>457</v>
      </c>
      <c r="I95" s="205" t="s">
        <v>486</v>
      </c>
      <c r="J95" s="206" t="s">
        <v>528</v>
      </c>
      <c r="K95" s="207">
        <v>46128</v>
      </c>
      <c r="L95" s="208" t="s">
        <v>442</v>
      </c>
      <c r="M95" s="209" t="s">
        <v>441</v>
      </c>
      <c r="N95" s="210" t="s">
        <v>441</v>
      </c>
      <c r="O95" s="211" t="s">
        <v>441</v>
      </c>
      <c r="P95" s="212" t="s">
        <v>441</v>
      </c>
      <c r="Q95" s="209" t="s">
        <v>442</v>
      </c>
      <c r="R95" s="278" t="s">
        <v>441</v>
      </c>
      <c r="S95" s="279" t="s">
        <v>442</v>
      </c>
      <c r="T95" s="279" t="s">
        <v>442</v>
      </c>
      <c r="U95" s="280" t="s">
        <v>441</v>
      </c>
      <c r="V95" s="371"/>
      <c r="W95" s="370"/>
      <c r="X95" s="371"/>
      <c r="Y95" s="367"/>
      <c r="Z95" s="371"/>
      <c r="AA95" s="369"/>
      <c r="AB95" s="369"/>
      <c r="AC95" s="367"/>
      <c r="AD95" s="368"/>
      <c r="AE95" s="369"/>
      <c r="AF95" s="370"/>
      <c r="AG95" s="371"/>
      <c r="AH95" s="367"/>
      <c r="AI95" s="368"/>
      <c r="AJ95" s="369"/>
      <c r="AK95" s="372"/>
      <c r="AL95" s="199">
        <v>94</v>
      </c>
      <c r="AM95" s="141">
        <v>7</v>
      </c>
      <c r="AN95" t="s">
        <v>719</v>
      </c>
      <c r="AV95" s="3" t="b">
        <v>0</v>
      </c>
      <c r="AW95" s="408" t="str">
        <f t="shared" si="39"/>
        <v/>
      </c>
      <c r="AX95" s="408" t="str">
        <f t="shared" si="40"/>
        <v/>
      </c>
      <c r="AY95" s="408" t="str">
        <f t="shared" si="41"/>
        <v/>
      </c>
      <c r="AZ95" s="408" t="str">
        <f t="shared" si="42"/>
        <v/>
      </c>
      <c r="BA95" s="408" t="str">
        <f t="shared" si="43"/>
        <v/>
      </c>
      <c r="BB95" s="408" t="str">
        <f t="shared" si="44"/>
        <v/>
      </c>
      <c r="BC95" s="408" t="str">
        <f t="shared" si="45"/>
        <v/>
      </c>
      <c r="BD95" s="408" t="str">
        <f t="shared" si="46"/>
        <v/>
      </c>
      <c r="BE95" s="408" t="str">
        <f t="shared" si="47"/>
        <v/>
      </c>
      <c r="BF95" s="408" t="str">
        <f t="shared" si="48"/>
        <v/>
      </c>
      <c r="BG95" s="408" t="str">
        <f t="shared" si="49"/>
        <v/>
      </c>
      <c r="BH95" s="408" t="str">
        <f t="shared" si="50"/>
        <v/>
      </c>
      <c r="BI95" s="408" t="str">
        <f t="shared" si="51"/>
        <v/>
      </c>
      <c r="BJ95" s="408" t="str">
        <f t="shared" si="52"/>
        <v/>
      </c>
      <c r="BK95" s="408" t="str">
        <f t="shared" si="53"/>
        <v/>
      </c>
      <c r="BL95" s="408" t="str">
        <f t="shared" si="54"/>
        <v/>
      </c>
      <c r="BM95" s="408" t="str">
        <f t="shared" si="55"/>
        <v/>
      </c>
      <c r="BN95" s="408" t="str">
        <f t="shared" si="56"/>
        <v/>
      </c>
      <c r="BO95" s="408" t="str">
        <f t="shared" si="57"/>
        <v/>
      </c>
      <c r="BP95" s="408" t="str">
        <f t="shared" si="58"/>
        <v/>
      </c>
      <c r="BQ95" s="408" t="str">
        <f t="shared" si="59"/>
        <v/>
      </c>
      <c r="BR95" s="408" t="str">
        <f t="shared" si="60"/>
        <v/>
      </c>
      <c r="BS95" s="408" t="str">
        <f t="shared" si="61"/>
        <v/>
      </c>
      <c r="BT95" s="408" t="str">
        <f t="shared" si="62"/>
        <v/>
      </c>
      <c r="BU95" s="408" t="str">
        <f t="shared" si="63"/>
        <v/>
      </c>
      <c r="BV95" s="408" t="str">
        <f t="shared" si="64"/>
        <v/>
      </c>
      <c r="BW95" s="408"/>
      <c r="BX95" s="408"/>
      <c r="BY95" s="385"/>
      <c r="BZ95" s="385"/>
      <c r="CA95" s="385"/>
      <c r="CB95" s="385"/>
      <c r="CC95" s="385"/>
      <c r="CD95" s="385"/>
      <c r="CE95" s="385"/>
      <c r="CF95" s="385"/>
      <c r="CG95" s="385"/>
      <c r="CH95" s="385"/>
      <c r="CI95" s="385"/>
      <c r="CJ95" s="385"/>
    </row>
    <row r="96" spans="1:88" ht="15" customHeight="1" x14ac:dyDescent="0.15">
      <c r="A96" s="183"/>
      <c r="B96" s="240">
        <v>76</v>
      </c>
      <c r="C96" s="241" t="s">
        <v>712</v>
      </c>
      <c r="D96" s="242" t="s">
        <v>716</v>
      </c>
      <c r="E96" s="243" t="s">
        <v>720</v>
      </c>
      <c r="F96" s="244" t="s">
        <v>666</v>
      </c>
      <c r="G96" s="244" t="s">
        <v>715</v>
      </c>
      <c r="H96" s="245" t="s">
        <v>457</v>
      </c>
      <c r="I96" s="245" t="s">
        <v>486</v>
      </c>
      <c r="J96" s="246" t="s">
        <v>721</v>
      </c>
      <c r="K96" s="247">
        <v>46161</v>
      </c>
      <c r="L96" s="248" t="s">
        <v>442</v>
      </c>
      <c r="M96" s="249" t="s">
        <v>441</v>
      </c>
      <c r="N96" s="250" t="s">
        <v>441</v>
      </c>
      <c r="O96" s="251" t="s">
        <v>441</v>
      </c>
      <c r="P96" s="252" t="s">
        <v>441</v>
      </c>
      <c r="Q96" s="249" t="s">
        <v>442</v>
      </c>
      <c r="R96" s="275" t="s">
        <v>441</v>
      </c>
      <c r="S96" s="276" t="s">
        <v>442</v>
      </c>
      <c r="T96" s="276" t="s">
        <v>442</v>
      </c>
      <c r="U96" s="277" t="s">
        <v>441</v>
      </c>
      <c r="V96" s="377"/>
      <c r="W96" s="376"/>
      <c r="X96" s="377"/>
      <c r="Y96" s="373"/>
      <c r="Z96" s="377"/>
      <c r="AA96" s="375"/>
      <c r="AB96" s="375"/>
      <c r="AC96" s="373"/>
      <c r="AD96" s="374"/>
      <c r="AE96" s="375"/>
      <c r="AF96" s="376"/>
      <c r="AG96" s="377"/>
      <c r="AH96" s="373"/>
      <c r="AI96" s="374"/>
      <c r="AJ96" s="375"/>
      <c r="AK96" s="378"/>
      <c r="AL96" s="199">
        <v>71</v>
      </c>
      <c r="AM96" s="141">
        <v>4</v>
      </c>
      <c r="AN96" t="s">
        <v>655</v>
      </c>
      <c r="AV96" s="3" t="b">
        <v>0</v>
      </c>
      <c r="AW96" s="408" t="str">
        <f t="shared" si="39"/>
        <v/>
      </c>
      <c r="AX96" s="408" t="str">
        <f t="shared" si="40"/>
        <v/>
      </c>
      <c r="AY96" s="408" t="str">
        <f t="shared" si="41"/>
        <v/>
      </c>
      <c r="AZ96" s="408" t="str">
        <f t="shared" si="42"/>
        <v/>
      </c>
      <c r="BA96" s="408" t="str">
        <f t="shared" si="43"/>
        <v/>
      </c>
      <c r="BB96" s="408" t="str">
        <f t="shared" si="44"/>
        <v/>
      </c>
      <c r="BC96" s="408" t="str">
        <f t="shared" si="45"/>
        <v/>
      </c>
      <c r="BD96" s="408" t="str">
        <f t="shared" si="46"/>
        <v/>
      </c>
      <c r="BE96" s="408" t="str">
        <f t="shared" si="47"/>
        <v/>
      </c>
      <c r="BF96" s="408" t="str">
        <f t="shared" si="48"/>
        <v/>
      </c>
      <c r="BG96" s="408" t="str">
        <f t="shared" si="49"/>
        <v/>
      </c>
      <c r="BH96" s="408" t="str">
        <f t="shared" si="50"/>
        <v/>
      </c>
      <c r="BI96" s="408" t="str">
        <f t="shared" si="51"/>
        <v/>
      </c>
      <c r="BJ96" s="408" t="str">
        <f t="shared" si="52"/>
        <v/>
      </c>
      <c r="BK96" s="408" t="str">
        <f t="shared" si="53"/>
        <v/>
      </c>
      <c r="BL96" s="408" t="str">
        <f t="shared" si="54"/>
        <v/>
      </c>
      <c r="BM96" s="408" t="str">
        <f t="shared" si="55"/>
        <v/>
      </c>
      <c r="BN96" s="408" t="str">
        <f t="shared" si="56"/>
        <v/>
      </c>
      <c r="BO96" s="408" t="str">
        <f t="shared" si="57"/>
        <v/>
      </c>
      <c r="BP96" s="408" t="str">
        <f t="shared" si="58"/>
        <v/>
      </c>
      <c r="BQ96" s="408" t="str">
        <f t="shared" si="59"/>
        <v/>
      </c>
      <c r="BR96" s="408" t="str">
        <f t="shared" si="60"/>
        <v/>
      </c>
      <c r="BS96" s="408" t="str">
        <f t="shared" si="61"/>
        <v/>
      </c>
      <c r="BT96" s="408" t="str">
        <f t="shared" si="62"/>
        <v/>
      </c>
      <c r="BU96" s="408" t="str">
        <f t="shared" si="63"/>
        <v/>
      </c>
      <c r="BV96" s="408" t="str">
        <f t="shared" si="64"/>
        <v/>
      </c>
      <c r="BW96" s="408"/>
      <c r="BX96" s="408"/>
      <c r="BY96" s="385"/>
      <c r="BZ96" s="385"/>
      <c r="CA96" s="385"/>
      <c r="CB96" s="385"/>
      <c r="CC96" s="385"/>
      <c r="CD96" s="385"/>
      <c r="CE96" s="385"/>
      <c r="CF96" s="385"/>
      <c r="CG96" s="385"/>
      <c r="CH96" s="385"/>
      <c r="CI96" s="385"/>
      <c r="CJ96" s="385"/>
    </row>
    <row r="97" spans="1:88" ht="15" customHeight="1" x14ac:dyDescent="0.15">
      <c r="A97" s="183"/>
      <c r="B97" s="200">
        <v>77</v>
      </c>
      <c r="C97" s="201" t="s">
        <v>712</v>
      </c>
      <c r="D97" s="205" t="s">
        <v>722</v>
      </c>
      <c r="E97" s="203" t="s">
        <v>723</v>
      </c>
      <c r="F97" s="204" t="s">
        <v>681</v>
      </c>
      <c r="G97" s="204" t="s">
        <v>448</v>
      </c>
      <c r="H97" s="205" t="s">
        <v>457</v>
      </c>
      <c r="I97" s="205" t="s">
        <v>486</v>
      </c>
      <c r="J97" s="206" t="s">
        <v>528</v>
      </c>
      <c r="K97" s="207">
        <v>46170</v>
      </c>
      <c r="L97" s="208" t="s">
        <v>442</v>
      </c>
      <c r="M97" s="209" t="s">
        <v>441</v>
      </c>
      <c r="N97" s="210" t="s">
        <v>441</v>
      </c>
      <c r="O97" s="211" t="s">
        <v>441</v>
      </c>
      <c r="P97" s="212" t="s">
        <v>441</v>
      </c>
      <c r="Q97" s="209" t="s">
        <v>442</v>
      </c>
      <c r="R97" s="278" t="s">
        <v>441</v>
      </c>
      <c r="S97" s="279" t="s">
        <v>442</v>
      </c>
      <c r="T97" s="279" t="s">
        <v>442</v>
      </c>
      <c r="U97" s="280" t="s">
        <v>441</v>
      </c>
      <c r="V97" s="371"/>
      <c r="W97" s="370"/>
      <c r="X97" s="371"/>
      <c r="Y97" s="367"/>
      <c r="Z97" s="371"/>
      <c r="AA97" s="369"/>
      <c r="AB97" s="369"/>
      <c r="AC97" s="367"/>
      <c r="AD97" s="368"/>
      <c r="AE97" s="369"/>
      <c r="AF97" s="370"/>
      <c r="AG97" s="371"/>
      <c r="AH97" s="367"/>
      <c r="AI97" s="368"/>
      <c r="AJ97" s="369"/>
      <c r="AK97" s="372"/>
      <c r="AL97" s="199">
        <v>89</v>
      </c>
      <c r="AM97" s="141">
        <v>7</v>
      </c>
      <c r="AN97" t="s">
        <v>713</v>
      </c>
      <c r="AV97" s="3" t="b">
        <v>0</v>
      </c>
      <c r="AW97" s="408" t="str">
        <f t="shared" si="39"/>
        <v/>
      </c>
      <c r="AX97" s="408" t="str">
        <f t="shared" si="40"/>
        <v/>
      </c>
      <c r="AY97" s="408" t="str">
        <f t="shared" si="41"/>
        <v/>
      </c>
      <c r="AZ97" s="408" t="str">
        <f t="shared" si="42"/>
        <v/>
      </c>
      <c r="BA97" s="408" t="str">
        <f t="shared" si="43"/>
        <v/>
      </c>
      <c r="BB97" s="408" t="str">
        <f t="shared" si="44"/>
        <v/>
      </c>
      <c r="BC97" s="408" t="str">
        <f t="shared" si="45"/>
        <v/>
      </c>
      <c r="BD97" s="408" t="str">
        <f t="shared" si="46"/>
        <v/>
      </c>
      <c r="BE97" s="408" t="str">
        <f t="shared" si="47"/>
        <v/>
      </c>
      <c r="BF97" s="408" t="str">
        <f t="shared" si="48"/>
        <v/>
      </c>
      <c r="BG97" s="408" t="str">
        <f t="shared" si="49"/>
        <v/>
      </c>
      <c r="BH97" s="408" t="str">
        <f t="shared" si="50"/>
        <v/>
      </c>
      <c r="BI97" s="408" t="str">
        <f t="shared" si="51"/>
        <v/>
      </c>
      <c r="BJ97" s="408" t="str">
        <f t="shared" si="52"/>
        <v/>
      </c>
      <c r="BK97" s="408" t="str">
        <f t="shared" si="53"/>
        <v/>
      </c>
      <c r="BL97" s="408" t="str">
        <f t="shared" si="54"/>
        <v/>
      </c>
      <c r="BM97" s="408" t="str">
        <f t="shared" si="55"/>
        <v/>
      </c>
      <c r="BN97" s="408" t="str">
        <f t="shared" si="56"/>
        <v/>
      </c>
      <c r="BO97" s="408" t="str">
        <f t="shared" si="57"/>
        <v/>
      </c>
      <c r="BP97" s="408" t="str">
        <f t="shared" si="58"/>
        <v/>
      </c>
      <c r="BQ97" s="408" t="str">
        <f t="shared" si="59"/>
        <v/>
      </c>
      <c r="BR97" s="408" t="str">
        <f t="shared" si="60"/>
        <v/>
      </c>
      <c r="BS97" s="408" t="str">
        <f t="shared" si="61"/>
        <v/>
      </c>
      <c r="BT97" s="408" t="str">
        <f t="shared" si="62"/>
        <v/>
      </c>
      <c r="BU97" s="408" t="str">
        <f t="shared" si="63"/>
        <v/>
      </c>
      <c r="BV97" s="408" t="str">
        <f t="shared" si="64"/>
        <v/>
      </c>
      <c r="BW97" s="408"/>
      <c r="BX97" s="408"/>
      <c r="BY97" s="385"/>
      <c r="BZ97" s="385"/>
      <c r="CA97" s="385"/>
      <c r="CB97" s="385"/>
      <c r="CC97" s="385"/>
      <c r="CD97" s="385"/>
      <c r="CE97" s="385"/>
      <c r="CF97" s="385"/>
      <c r="CG97" s="385"/>
      <c r="CH97" s="385"/>
      <c r="CI97" s="385"/>
      <c r="CJ97" s="385"/>
    </row>
    <row r="98" spans="1:88" ht="15" customHeight="1" x14ac:dyDescent="0.15">
      <c r="A98" s="183"/>
      <c r="B98" s="200">
        <v>78</v>
      </c>
      <c r="C98" s="201" t="s">
        <v>712</v>
      </c>
      <c r="D98" s="202" t="s">
        <v>552</v>
      </c>
      <c r="E98" s="203" t="s">
        <v>724</v>
      </c>
      <c r="F98" s="204" t="s">
        <v>686</v>
      </c>
      <c r="G98" s="204" t="s">
        <v>715</v>
      </c>
      <c r="H98" s="205" t="s">
        <v>527</v>
      </c>
      <c r="I98" s="205" t="s">
        <v>486</v>
      </c>
      <c r="J98" s="206" t="s">
        <v>519</v>
      </c>
      <c r="K98" s="207">
        <v>46190</v>
      </c>
      <c r="L98" s="208" t="s">
        <v>442</v>
      </c>
      <c r="M98" s="209" t="s">
        <v>441</v>
      </c>
      <c r="N98" s="210" t="s">
        <v>441</v>
      </c>
      <c r="O98" s="211" t="s">
        <v>441</v>
      </c>
      <c r="P98" s="212" t="s">
        <v>441</v>
      </c>
      <c r="Q98" s="209" t="s">
        <v>442</v>
      </c>
      <c r="R98" s="278" t="s">
        <v>441</v>
      </c>
      <c r="S98" s="279" t="s">
        <v>442</v>
      </c>
      <c r="T98" s="279" t="s">
        <v>442</v>
      </c>
      <c r="U98" s="280" t="s">
        <v>441</v>
      </c>
      <c r="V98" s="371"/>
      <c r="W98" s="370"/>
      <c r="X98" s="371"/>
      <c r="Y98" s="367"/>
      <c r="Z98" s="371"/>
      <c r="AA98" s="369"/>
      <c r="AB98" s="369"/>
      <c r="AC98" s="367"/>
      <c r="AD98" s="368"/>
      <c r="AE98" s="369"/>
      <c r="AF98" s="370"/>
      <c r="AG98" s="371"/>
      <c r="AH98" s="367"/>
      <c r="AI98" s="368"/>
      <c r="AJ98" s="369"/>
      <c r="AK98" s="372"/>
      <c r="AL98" s="199">
        <v>92</v>
      </c>
      <c r="AM98" s="141">
        <v>7</v>
      </c>
      <c r="AN98" t="s">
        <v>722</v>
      </c>
      <c r="AV98" s="3" t="b">
        <v>0</v>
      </c>
      <c r="AW98" s="408" t="str">
        <f t="shared" si="39"/>
        <v/>
      </c>
      <c r="AX98" s="408" t="str">
        <f t="shared" si="40"/>
        <v/>
      </c>
      <c r="AY98" s="408" t="str">
        <f t="shared" si="41"/>
        <v/>
      </c>
      <c r="AZ98" s="408" t="str">
        <f t="shared" si="42"/>
        <v/>
      </c>
      <c r="BA98" s="408" t="str">
        <f t="shared" si="43"/>
        <v/>
      </c>
      <c r="BB98" s="408" t="str">
        <f t="shared" si="44"/>
        <v/>
      </c>
      <c r="BC98" s="408" t="str">
        <f t="shared" si="45"/>
        <v/>
      </c>
      <c r="BD98" s="408" t="str">
        <f t="shared" si="46"/>
        <v/>
      </c>
      <c r="BE98" s="408" t="str">
        <f t="shared" si="47"/>
        <v/>
      </c>
      <c r="BF98" s="408" t="str">
        <f t="shared" si="48"/>
        <v/>
      </c>
      <c r="BG98" s="408" t="str">
        <f t="shared" si="49"/>
        <v/>
      </c>
      <c r="BH98" s="408" t="str">
        <f t="shared" si="50"/>
        <v/>
      </c>
      <c r="BI98" s="408" t="str">
        <f t="shared" si="51"/>
        <v/>
      </c>
      <c r="BJ98" s="408" t="str">
        <f t="shared" si="52"/>
        <v/>
      </c>
      <c r="BK98" s="408" t="str">
        <f t="shared" si="53"/>
        <v/>
      </c>
      <c r="BL98" s="408" t="str">
        <f t="shared" si="54"/>
        <v/>
      </c>
      <c r="BM98" s="408" t="str">
        <f t="shared" si="55"/>
        <v/>
      </c>
      <c r="BN98" s="408" t="str">
        <f t="shared" si="56"/>
        <v/>
      </c>
      <c r="BO98" s="408" t="str">
        <f t="shared" si="57"/>
        <v/>
      </c>
      <c r="BP98" s="408" t="str">
        <f t="shared" si="58"/>
        <v/>
      </c>
      <c r="BQ98" s="408" t="str">
        <f t="shared" si="59"/>
        <v/>
      </c>
      <c r="BR98" s="408" t="str">
        <f t="shared" si="60"/>
        <v/>
      </c>
      <c r="BS98" s="408" t="str">
        <f t="shared" si="61"/>
        <v/>
      </c>
      <c r="BT98" s="408" t="str">
        <f t="shared" si="62"/>
        <v/>
      </c>
      <c r="BU98" s="408" t="str">
        <f t="shared" si="63"/>
        <v/>
      </c>
      <c r="BV98" s="408" t="str">
        <f t="shared" si="64"/>
        <v/>
      </c>
      <c r="BW98" s="408"/>
      <c r="BX98" s="408"/>
      <c r="BY98" s="385"/>
      <c r="BZ98" s="385"/>
      <c r="CA98" s="385"/>
      <c r="CB98" s="385"/>
      <c r="CC98" s="385"/>
      <c r="CD98" s="385"/>
      <c r="CE98" s="385"/>
      <c r="CF98" s="385"/>
      <c r="CG98" s="385"/>
      <c r="CH98" s="385"/>
      <c r="CI98" s="385"/>
      <c r="CJ98" s="385"/>
    </row>
    <row r="99" spans="1:88" ht="15" customHeight="1" x14ac:dyDescent="0.15">
      <c r="A99" s="183"/>
      <c r="B99" s="255">
        <v>79</v>
      </c>
      <c r="C99" s="256" t="s">
        <v>712</v>
      </c>
      <c r="D99" s="202" t="s">
        <v>719</v>
      </c>
      <c r="E99" s="203" t="s">
        <v>725</v>
      </c>
      <c r="F99" s="204" t="s">
        <v>671</v>
      </c>
      <c r="G99" s="204" t="s">
        <v>610</v>
      </c>
      <c r="H99" s="205" t="s">
        <v>457</v>
      </c>
      <c r="I99" s="205" t="s">
        <v>486</v>
      </c>
      <c r="J99" s="206" t="s">
        <v>721</v>
      </c>
      <c r="K99" s="207">
        <v>46205</v>
      </c>
      <c r="L99" s="208" t="s">
        <v>442</v>
      </c>
      <c r="M99" s="209" t="s">
        <v>441</v>
      </c>
      <c r="N99" s="210" t="s">
        <v>441</v>
      </c>
      <c r="O99" s="211" t="s">
        <v>441</v>
      </c>
      <c r="P99" s="212" t="s">
        <v>441</v>
      </c>
      <c r="Q99" s="209" t="s">
        <v>442</v>
      </c>
      <c r="R99" s="278" t="s">
        <v>441</v>
      </c>
      <c r="S99" s="279" t="s">
        <v>442</v>
      </c>
      <c r="T99" s="279" t="s">
        <v>442</v>
      </c>
      <c r="U99" s="280" t="s">
        <v>441</v>
      </c>
      <c r="V99" s="371"/>
      <c r="W99" s="370"/>
      <c r="X99" s="371"/>
      <c r="Y99" s="367"/>
      <c r="Z99" s="371"/>
      <c r="AA99" s="369"/>
      <c r="AB99" s="369"/>
      <c r="AC99" s="367"/>
      <c r="AD99" s="368"/>
      <c r="AE99" s="369"/>
      <c r="AF99" s="370"/>
      <c r="AG99" s="371"/>
      <c r="AH99" s="367"/>
      <c r="AI99" s="368"/>
      <c r="AJ99" s="369"/>
      <c r="AK99" s="372"/>
      <c r="AL99" s="199">
        <v>0</v>
      </c>
      <c r="AM99" s="141">
        <v>5</v>
      </c>
      <c r="AN99" s="216" t="s">
        <v>675</v>
      </c>
      <c r="AV99" s="3" t="b">
        <v>0</v>
      </c>
      <c r="AW99" s="408" t="str">
        <f t="shared" si="39"/>
        <v/>
      </c>
      <c r="AX99" s="408" t="str">
        <f t="shared" si="40"/>
        <v/>
      </c>
      <c r="AY99" s="408" t="str">
        <f t="shared" si="41"/>
        <v/>
      </c>
      <c r="AZ99" s="408" t="str">
        <f t="shared" si="42"/>
        <v/>
      </c>
      <c r="BA99" s="408" t="str">
        <f t="shared" si="43"/>
        <v/>
      </c>
      <c r="BB99" s="408" t="str">
        <f t="shared" si="44"/>
        <v/>
      </c>
      <c r="BC99" s="408" t="str">
        <f t="shared" si="45"/>
        <v/>
      </c>
      <c r="BD99" s="408" t="str">
        <f t="shared" si="46"/>
        <v/>
      </c>
      <c r="BE99" s="408" t="str">
        <f t="shared" si="47"/>
        <v/>
      </c>
      <c r="BF99" s="408" t="str">
        <f t="shared" si="48"/>
        <v/>
      </c>
      <c r="BG99" s="408" t="str">
        <f t="shared" si="49"/>
        <v/>
      </c>
      <c r="BH99" s="408" t="str">
        <f t="shared" si="50"/>
        <v/>
      </c>
      <c r="BI99" s="408" t="str">
        <f t="shared" si="51"/>
        <v/>
      </c>
      <c r="BJ99" s="408" t="str">
        <f t="shared" si="52"/>
        <v/>
      </c>
      <c r="BK99" s="408" t="str">
        <f t="shared" si="53"/>
        <v/>
      </c>
      <c r="BL99" s="408" t="str">
        <f t="shared" si="54"/>
        <v/>
      </c>
      <c r="BM99" s="408" t="str">
        <f t="shared" si="55"/>
        <v/>
      </c>
      <c r="BN99" s="408" t="str">
        <f t="shared" si="56"/>
        <v/>
      </c>
      <c r="BO99" s="408" t="str">
        <f t="shared" si="57"/>
        <v/>
      </c>
      <c r="BP99" s="408" t="str">
        <f t="shared" si="58"/>
        <v/>
      </c>
      <c r="BQ99" s="408" t="str">
        <f t="shared" si="59"/>
        <v/>
      </c>
      <c r="BR99" s="408" t="str">
        <f t="shared" si="60"/>
        <v/>
      </c>
      <c r="BS99" s="408" t="str">
        <f t="shared" si="61"/>
        <v/>
      </c>
      <c r="BT99" s="408" t="str">
        <f t="shared" si="62"/>
        <v/>
      </c>
      <c r="BU99" s="408" t="str">
        <f t="shared" si="63"/>
        <v/>
      </c>
      <c r="BV99" s="408" t="str">
        <f t="shared" si="64"/>
        <v/>
      </c>
      <c r="BW99" s="408"/>
      <c r="BX99" s="408"/>
      <c r="BY99" s="385"/>
      <c r="BZ99" s="385"/>
      <c r="CA99" s="385"/>
      <c r="CB99" s="385"/>
      <c r="CC99" s="385"/>
      <c r="CD99" s="385"/>
      <c r="CE99" s="385"/>
      <c r="CF99" s="385"/>
      <c r="CG99" s="385"/>
      <c r="CH99" s="385"/>
      <c r="CI99" s="385"/>
      <c r="CJ99" s="385"/>
    </row>
    <row r="100" spans="1:88" ht="15" customHeight="1" thickBot="1" x14ac:dyDescent="0.2">
      <c r="A100" s="183"/>
      <c r="B100" s="272">
        <v>79</v>
      </c>
      <c r="C100" s="273" t="s">
        <v>712</v>
      </c>
      <c r="D100" s="227" t="s">
        <v>726</v>
      </c>
      <c r="E100" s="228" t="s">
        <v>727</v>
      </c>
      <c r="F100" s="229" t="s">
        <v>683</v>
      </c>
      <c r="G100" s="229" t="s">
        <v>448</v>
      </c>
      <c r="H100" s="230" t="s">
        <v>457</v>
      </c>
      <c r="I100" s="230" t="s">
        <v>486</v>
      </c>
      <c r="J100" s="231" t="s">
        <v>440</v>
      </c>
      <c r="K100" s="232">
        <v>46217</v>
      </c>
      <c r="L100" s="233" t="s">
        <v>442</v>
      </c>
      <c r="M100" s="234" t="s">
        <v>441</v>
      </c>
      <c r="N100" s="235" t="s">
        <v>441</v>
      </c>
      <c r="O100" s="236" t="s">
        <v>441</v>
      </c>
      <c r="P100" s="237" t="s">
        <v>441</v>
      </c>
      <c r="Q100" s="234" t="s">
        <v>442</v>
      </c>
      <c r="R100" s="282" t="s">
        <v>441</v>
      </c>
      <c r="S100" s="283" t="s">
        <v>442</v>
      </c>
      <c r="T100" s="283" t="s">
        <v>442</v>
      </c>
      <c r="U100" s="284" t="s">
        <v>441</v>
      </c>
      <c r="V100" s="383"/>
      <c r="W100" s="382"/>
      <c r="X100" s="383"/>
      <c r="Y100" s="379"/>
      <c r="Z100" s="383"/>
      <c r="AA100" s="381"/>
      <c r="AB100" s="381"/>
      <c r="AC100" s="379"/>
      <c r="AD100" s="380"/>
      <c r="AE100" s="381"/>
      <c r="AF100" s="382"/>
      <c r="AG100" s="383"/>
      <c r="AH100" s="379"/>
      <c r="AI100" s="380"/>
      <c r="AJ100" s="381"/>
      <c r="AK100" s="384"/>
      <c r="AL100" s="199">
        <v>90</v>
      </c>
      <c r="AM100" s="141">
        <v>7</v>
      </c>
      <c r="AN100" t="s">
        <v>717</v>
      </c>
      <c r="AV100" s="3" t="b">
        <v>0</v>
      </c>
      <c r="AW100" s="408" t="str">
        <f t="shared" si="39"/>
        <v/>
      </c>
      <c r="AX100" s="408" t="str">
        <f t="shared" si="40"/>
        <v/>
      </c>
      <c r="AY100" s="408" t="str">
        <f t="shared" si="41"/>
        <v/>
      </c>
      <c r="AZ100" s="408" t="str">
        <f t="shared" si="42"/>
        <v/>
      </c>
      <c r="BA100" s="408" t="str">
        <f t="shared" si="43"/>
        <v/>
      </c>
      <c r="BB100" s="408" t="str">
        <f t="shared" si="44"/>
        <v/>
      </c>
      <c r="BC100" s="408" t="str">
        <f t="shared" si="45"/>
        <v/>
      </c>
      <c r="BD100" s="408" t="str">
        <f t="shared" si="46"/>
        <v/>
      </c>
      <c r="BE100" s="408" t="str">
        <f t="shared" si="47"/>
        <v/>
      </c>
      <c r="BF100" s="408" t="str">
        <f t="shared" si="48"/>
        <v/>
      </c>
      <c r="BG100" s="408" t="str">
        <f t="shared" si="49"/>
        <v/>
      </c>
      <c r="BH100" s="408" t="str">
        <f t="shared" si="50"/>
        <v/>
      </c>
      <c r="BI100" s="408" t="str">
        <f t="shared" si="51"/>
        <v/>
      </c>
      <c r="BJ100" s="408" t="str">
        <f t="shared" si="52"/>
        <v/>
      </c>
      <c r="BK100" s="408" t="str">
        <f t="shared" si="53"/>
        <v/>
      </c>
      <c r="BL100" s="408" t="str">
        <f t="shared" si="54"/>
        <v/>
      </c>
      <c r="BM100" s="408" t="str">
        <f t="shared" si="55"/>
        <v/>
      </c>
      <c r="BN100" s="408" t="str">
        <f t="shared" si="56"/>
        <v/>
      </c>
      <c r="BO100" s="408" t="str">
        <f t="shared" si="57"/>
        <v/>
      </c>
      <c r="BP100" s="408" t="str">
        <f t="shared" si="58"/>
        <v/>
      </c>
      <c r="BQ100" s="408" t="str">
        <f t="shared" si="59"/>
        <v/>
      </c>
      <c r="BR100" s="408" t="str">
        <f t="shared" si="60"/>
        <v/>
      </c>
      <c r="BS100" s="408" t="str">
        <f t="shared" si="61"/>
        <v/>
      </c>
      <c r="BT100" s="408" t="str">
        <f t="shared" si="62"/>
        <v/>
      </c>
      <c r="BU100" s="408" t="str">
        <f t="shared" si="63"/>
        <v/>
      </c>
      <c r="BV100" s="408" t="str">
        <f t="shared" si="64"/>
        <v/>
      </c>
      <c r="BW100" s="408"/>
      <c r="BX100" s="408"/>
      <c r="BY100" s="385"/>
      <c r="BZ100" s="385"/>
      <c r="CA100" s="385"/>
      <c r="CB100" s="385"/>
      <c r="CC100" s="385"/>
      <c r="CD100" s="385"/>
      <c r="CE100" s="385"/>
      <c r="CF100" s="385"/>
      <c r="CG100" s="385"/>
      <c r="CH100" s="385"/>
      <c r="CI100" s="385"/>
      <c r="CJ100" s="385"/>
    </row>
    <row r="101" spans="1:88" ht="15" customHeight="1" x14ac:dyDescent="0.15">
      <c r="A101" s="183"/>
      <c r="B101" s="308">
        <v>80</v>
      </c>
      <c r="C101" s="309" t="s">
        <v>728</v>
      </c>
      <c r="D101" s="186" t="s">
        <v>729</v>
      </c>
      <c r="E101" s="285" t="s">
        <v>730</v>
      </c>
      <c r="F101" s="188" t="s">
        <v>695</v>
      </c>
      <c r="G101" s="188" t="s">
        <v>731</v>
      </c>
      <c r="H101" s="189" t="s">
        <v>457</v>
      </c>
      <c r="I101" s="189" t="s">
        <v>486</v>
      </c>
      <c r="J101" s="190" t="s">
        <v>487</v>
      </c>
      <c r="K101" s="191">
        <v>46119</v>
      </c>
      <c r="L101" s="192" t="s">
        <v>442</v>
      </c>
      <c r="M101" s="193" t="s">
        <v>441</v>
      </c>
      <c r="N101" s="194" t="s">
        <v>441</v>
      </c>
      <c r="O101" s="195" t="s">
        <v>441</v>
      </c>
      <c r="P101" s="196" t="s">
        <v>441</v>
      </c>
      <c r="Q101" s="193" t="s">
        <v>442</v>
      </c>
      <c r="R101" s="286" t="s">
        <v>441</v>
      </c>
      <c r="S101" s="287" t="s">
        <v>442</v>
      </c>
      <c r="T101" s="287" t="s">
        <v>442</v>
      </c>
      <c r="U101" s="288" t="s">
        <v>441</v>
      </c>
      <c r="V101" s="365"/>
      <c r="W101" s="364"/>
      <c r="X101" s="365"/>
      <c r="Y101" s="361"/>
      <c r="Z101" s="365"/>
      <c r="AA101" s="363"/>
      <c r="AB101" s="363"/>
      <c r="AC101" s="361"/>
      <c r="AD101" s="362"/>
      <c r="AE101" s="363"/>
      <c r="AF101" s="364"/>
      <c r="AG101" s="365"/>
      <c r="AH101" s="361"/>
      <c r="AI101" s="362"/>
      <c r="AJ101" s="363"/>
      <c r="AK101" s="366"/>
      <c r="AL101" s="199">
        <v>101</v>
      </c>
      <c r="AM101" s="141">
        <v>8</v>
      </c>
      <c r="AN101" t="s">
        <v>732</v>
      </c>
      <c r="AV101" s="3" t="b">
        <v>0</v>
      </c>
      <c r="AW101" s="408" t="str">
        <f t="shared" si="39"/>
        <v/>
      </c>
      <c r="AX101" s="408" t="str">
        <f t="shared" si="40"/>
        <v/>
      </c>
      <c r="AY101" s="408" t="str">
        <f t="shared" si="41"/>
        <v/>
      </c>
      <c r="AZ101" s="408" t="str">
        <f t="shared" si="42"/>
        <v/>
      </c>
      <c r="BA101" s="408" t="str">
        <f t="shared" si="43"/>
        <v/>
      </c>
      <c r="BB101" s="408" t="str">
        <f t="shared" si="44"/>
        <v/>
      </c>
      <c r="BC101" s="408" t="str">
        <f t="shared" si="45"/>
        <v/>
      </c>
      <c r="BD101" s="408" t="str">
        <f t="shared" si="46"/>
        <v/>
      </c>
      <c r="BE101" s="408" t="str">
        <f t="shared" si="47"/>
        <v/>
      </c>
      <c r="BF101" s="408" t="str">
        <f t="shared" si="48"/>
        <v/>
      </c>
      <c r="BG101" s="408" t="str">
        <f t="shared" si="49"/>
        <v/>
      </c>
      <c r="BH101" s="408" t="str">
        <f t="shared" si="50"/>
        <v/>
      </c>
      <c r="BI101" s="408" t="str">
        <f t="shared" si="51"/>
        <v/>
      </c>
      <c r="BJ101" s="408" t="str">
        <f t="shared" si="52"/>
        <v/>
      </c>
      <c r="BK101" s="408" t="str">
        <f t="shared" si="53"/>
        <v/>
      </c>
      <c r="BL101" s="408" t="str">
        <f t="shared" si="54"/>
        <v/>
      </c>
      <c r="BM101" s="408" t="str">
        <f t="shared" si="55"/>
        <v/>
      </c>
      <c r="BN101" s="408" t="str">
        <f t="shared" si="56"/>
        <v/>
      </c>
      <c r="BO101" s="408" t="str">
        <f t="shared" si="57"/>
        <v/>
      </c>
      <c r="BP101" s="408" t="str">
        <f t="shared" si="58"/>
        <v/>
      </c>
      <c r="BQ101" s="408" t="str">
        <f t="shared" si="59"/>
        <v/>
      </c>
      <c r="BR101" s="408" t="str">
        <f t="shared" si="60"/>
        <v/>
      </c>
      <c r="BS101" s="408" t="str">
        <f t="shared" si="61"/>
        <v/>
      </c>
      <c r="BT101" s="408" t="str">
        <f t="shared" si="62"/>
        <v/>
      </c>
      <c r="BU101" s="408" t="str">
        <f t="shared" si="63"/>
        <v/>
      </c>
      <c r="BV101" s="408" t="str">
        <f t="shared" si="64"/>
        <v/>
      </c>
      <c r="BW101" s="408"/>
      <c r="BX101" s="408"/>
      <c r="BY101" s="385"/>
      <c r="BZ101" s="385"/>
      <c r="CA101" s="385"/>
      <c r="CB101" s="385"/>
      <c r="CC101" s="385"/>
      <c r="CD101" s="385"/>
      <c r="CE101" s="385"/>
      <c r="CF101" s="385"/>
      <c r="CG101" s="385"/>
      <c r="CH101" s="385"/>
      <c r="CI101" s="385"/>
      <c r="CJ101" s="385"/>
    </row>
    <row r="102" spans="1:88" ht="15" customHeight="1" x14ac:dyDescent="0.15">
      <c r="A102" s="183"/>
      <c r="B102" s="221">
        <v>80</v>
      </c>
      <c r="C102" s="222" t="s">
        <v>728</v>
      </c>
      <c r="D102" s="202" t="s">
        <v>733</v>
      </c>
      <c r="E102" s="203" t="s">
        <v>734</v>
      </c>
      <c r="F102" s="204" t="s">
        <v>458</v>
      </c>
      <c r="G102" s="204" t="s">
        <v>448</v>
      </c>
      <c r="H102" s="205" t="s">
        <v>457</v>
      </c>
      <c r="I102" s="205" t="s">
        <v>486</v>
      </c>
      <c r="J102" s="206" t="s">
        <v>487</v>
      </c>
      <c r="K102" s="207">
        <v>46120</v>
      </c>
      <c r="L102" s="208" t="s">
        <v>442</v>
      </c>
      <c r="M102" s="209" t="s">
        <v>441</v>
      </c>
      <c r="N102" s="210" t="s">
        <v>441</v>
      </c>
      <c r="O102" s="211" t="s">
        <v>441</v>
      </c>
      <c r="P102" s="212" t="s">
        <v>441</v>
      </c>
      <c r="Q102" s="209" t="s">
        <v>442</v>
      </c>
      <c r="R102" s="278" t="s">
        <v>441</v>
      </c>
      <c r="S102" s="279" t="s">
        <v>442</v>
      </c>
      <c r="T102" s="279" t="s">
        <v>442</v>
      </c>
      <c r="U102" s="280" t="s">
        <v>441</v>
      </c>
      <c r="V102" s="371"/>
      <c r="W102" s="370"/>
      <c r="X102" s="371"/>
      <c r="Y102" s="367"/>
      <c r="Z102" s="371"/>
      <c r="AA102" s="369"/>
      <c r="AB102" s="369"/>
      <c r="AC102" s="367"/>
      <c r="AD102" s="368"/>
      <c r="AE102" s="369"/>
      <c r="AF102" s="370"/>
      <c r="AG102" s="371"/>
      <c r="AH102" s="367"/>
      <c r="AI102" s="368"/>
      <c r="AJ102" s="369"/>
      <c r="AK102" s="372"/>
      <c r="AL102" s="199">
        <v>102</v>
      </c>
      <c r="AM102" s="141">
        <v>8</v>
      </c>
      <c r="AN102" t="s">
        <v>735</v>
      </c>
      <c r="AV102" s="3" t="b">
        <v>0</v>
      </c>
      <c r="AW102" s="408" t="str">
        <f t="shared" si="39"/>
        <v/>
      </c>
      <c r="AX102" s="408" t="str">
        <f t="shared" si="40"/>
        <v/>
      </c>
      <c r="AY102" s="408" t="str">
        <f t="shared" si="41"/>
        <v/>
      </c>
      <c r="AZ102" s="408" t="str">
        <f t="shared" si="42"/>
        <v/>
      </c>
      <c r="BA102" s="408" t="str">
        <f t="shared" si="43"/>
        <v/>
      </c>
      <c r="BB102" s="408" t="str">
        <f t="shared" si="44"/>
        <v/>
      </c>
      <c r="BC102" s="408" t="str">
        <f t="shared" si="45"/>
        <v/>
      </c>
      <c r="BD102" s="408" t="str">
        <f t="shared" si="46"/>
        <v/>
      </c>
      <c r="BE102" s="408" t="str">
        <f t="shared" si="47"/>
        <v/>
      </c>
      <c r="BF102" s="408" t="str">
        <f t="shared" si="48"/>
        <v/>
      </c>
      <c r="BG102" s="408" t="str">
        <f t="shared" si="49"/>
        <v/>
      </c>
      <c r="BH102" s="408" t="str">
        <f t="shared" si="50"/>
        <v/>
      </c>
      <c r="BI102" s="408" t="str">
        <f t="shared" si="51"/>
        <v/>
      </c>
      <c r="BJ102" s="408" t="str">
        <f t="shared" si="52"/>
        <v/>
      </c>
      <c r="BK102" s="408" t="str">
        <f t="shared" si="53"/>
        <v/>
      </c>
      <c r="BL102" s="408" t="str">
        <f t="shared" si="54"/>
        <v/>
      </c>
      <c r="BM102" s="408" t="str">
        <f t="shared" si="55"/>
        <v/>
      </c>
      <c r="BN102" s="408" t="str">
        <f t="shared" si="56"/>
        <v/>
      </c>
      <c r="BO102" s="408" t="str">
        <f t="shared" si="57"/>
        <v/>
      </c>
      <c r="BP102" s="408" t="str">
        <f t="shared" si="58"/>
        <v/>
      </c>
      <c r="BQ102" s="408" t="str">
        <f t="shared" si="59"/>
        <v/>
      </c>
      <c r="BR102" s="408" t="str">
        <f t="shared" si="60"/>
        <v/>
      </c>
      <c r="BS102" s="408" t="str">
        <f t="shared" si="61"/>
        <v/>
      </c>
      <c r="BT102" s="408" t="str">
        <f t="shared" si="62"/>
        <v/>
      </c>
      <c r="BU102" s="408" t="str">
        <f t="shared" si="63"/>
        <v/>
      </c>
      <c r="BV102" s="408" t="str">
        <f t="shared" si="64"/>
        <v/>
      </c>
      <c r="BW102" s="408"/>
      <c r="BX102" s="408"/>
      <c r="BY102" s="385"/>
      <c r="BZ102" s="385"/>
      <c r="CA102" s="385"/>
      <c r="CB102" s="385"/>
      <c r="CC102" s="385"/>
      <c r="CD102" s="385"/>
      <c r="CE102" s="385"/>
      <c r="CF102" s="385"/>
      <c r="CG102" s="385"/>
      <c r="CH102" s="385"/>
      <c r="CI102" s="385"/>
      <c r="CJ102" s="385"/>
    </row>
    <row r="103" spans="1:88" ht="15" customHeight="1" x14ac:dyDescent="0.15">
      <c r="A103" s="183"/>
      <c r="B103" s="200">
        <v>81</v>
      </c>
      <c r="C103" s="201" t="s">
        <v>728</v>
      </c>
      <c r="D103" s="202" t="s">
        <v>555</v>
      </c>
      <c r="E103" s="203" t="s">
        <v>736</v>
      </c>
      <c r="F103" s="204" t="s">
        <v>701</v>
      </c>
      <c r="G103" s="204" t="s">
        <v>715</v>
      </c>
      <c r="H103" s="205" t="s">
        <v>457</v>
      </c>
      <c r="I103" s="205" t="s">
        <v>486</v>
      </c>
      <c r="J103" s="206" t="s">
        <v>519</v>
      </c>
      <c r="K103" s="207">
        <v>46134</v>
      </c>
      <c r="L103" s="208" t="s">
        <v>442</v>
      </c>
      <c r="M103" s="209" t="s">
        <v>441</v>
      </c>
      <c r="N103" s="210" t="s">
        <v>441</v>
      </c>
      <c r="O103" s="211" t="s">
        <v>441</v>
      </c>
      <c r="P103" s="212" t="s">
        <v>441</v>
      </c>
      <c r="Q103" s="209" t="s">
        <v>442</v>
      </c>
      <c r="R103" s="278" t="s">
        <v>441</v>
      </c>
      <c r="S103" s="279" t="s">
        <v>442</v>
      </c>
      <c r="T103" s="279" t="s">
        <v>442</v>
      </c>
      <c r="U103" s="280" t="s">
        <v>441</v>
      </c>
      <c r="V103" s="371"/>
      <c r="W103" s="370"/>
      <c r="X103" s="371"/>
      <c r="Y103" s="367"/>
      <c r="Z103" s="371"/>
      <c r="AA103" s="369"/>
      <c r="AB103" s="369"/>
      <c r="AC103" s="367"/>
      <c r="AD103" s="368"/>
      <c r="AE103" s="369"/>
      <c r="AF103" s="370"/>
      <c r="AG103" s="371"/>
      <c r="AH103" s="367"/>
      <c r="AI103" s="368"/>
      <c r="AJ103" s="369"/>
      <c r="AK103" s="372"/>
      <c r="AL103" s="199">
        <v>96</v>
      </c>
      <c r="AM103" s="141">
        <v>8</v>
      </c>
      <c r="AN103" t="s">
        <v>729</v>
      </c>
      <c r="AV103" s="3" t="b">
        <v>0</v>
      </c>
      <c r="AW103" s="408" t="str">
        <f t="shared" si="39"/>
        <v/>
      </c>
      <c r="AX103" s="408" t="str">
        <f t="shared" si="40"/>
        <v/>
      </c>
      <c r="AY103" s="408" t="str">
        <f t="shared" si="41"/>
        <v/>
      </c>
      <c r="AZ103" s="408" t="str">
        <f t="shared" si="42"/>
        <v/>
      </c>
      <c r="BA103" s="408" t="str">
        <f t="shared" si="43"/>
        <v/>
      </c>
      <c r="BB103" s="408" t="str">
        <f t="shared" si="44"/>
        <v/>
      </c>
      <c r="BC103" s="408" t="str">
        <f t="shared" si="45"/>
        <v/>
      </c>
      <c r="BD103" s="408" t="str">
        <f t="shared" si="46"/>
        <v/>
      </c>
      <c r="BE103" s="408" t="str">
        <f t="shared" si="47"/>
        <v/>
      </c>
      <c r="BF103" s="408" t="str">
        <f t="shared" si="48"/>
        <v/>
      </c>
      <c r="BG103" s="408" t="str">
        <f t="shared" si="49"/>
        <v/>
      </c>
      <c r="BH103" s="408" t="str">
        <f t="shared" si="50"/>
        <v/>
      </c>
      <c r="BI103" s="408" t="str">
        <f t="shared" si="51"/>
        <v/>
      </c>
      <c r="BJ103" s="408" t="str">
        <f t="shared" si="52"/>
        <v/>
      </c>
      <c r="BK103" s="408" t="str">
        <f t="shared" si="53"/>
        <v/>
      </c>
      <c r="BL103" s="408" t="str">
        <f t="shared" si="54"/>
        <v/>
      </c>
      <c r="BM103" s="408" t="str">
        <f t="shared" si="55"/>
        <v/>
      </c>
      <c r="BN103" s="408" t="str">
        <f t="shared" si="56"/>
        <v/>
      </c>
      <c r="BO103" s="408" t="str">
        <f t="shared" si="57"/>
        <v/>
      </c>
      <c r="BP103" s="408" t="str">
        <f t="shared" si="58"/>
        <v/>
      </c>
      <c r="BQ103" s="408" t="str">
        <f t="shared" si="59"/>
        <v/>
      </c>
      <c r="BR103" s="408" t="str">
        <f t="shared" si="60"/>
        <v/>
      </c>
      <c r="BS103" s="408" t="str">
        <f t="shared" si="61"/>
        <v/>
      </c>
      <c r="BT103" s="408" t="str">
        <f t="shared" si="62"/>
        <v/>
      </c>
      <c r="BU103" s="408" t="str">
        <f t="shared" si="63"/>
        <v/>
      </c>
      <c r="BV103" s="408" t="str">
        <f t="shared" si="64"/>
        <v/>
      </c>
      <c r="BW103" s="408"/>
      <c r="BX103" s="408"/>
      <c r="BY103" s="385"/>
      <c r="BZ103" s="385"/>
      <c r="CA103" s="385"/>
      <c r="CB103" s="385"/>
      <c r="CC103" s="385"/>
      <c r="CD103" s="385"/>
      <c r="CE103" s="385"/>
      <c r="CF103" s="385"/>
      <c r="CG103" s="385"/>
      <c r="CH103" s="385"/>
      <c r="CI103" s="385"/>
      <c r="CJ103" s="385"/>
    </row>
    <row r="104" spans="1:88" ht="15" customHeight="1" x14ac:dyDescent="0.15">
      <c r="A104" s="183"/>
      <c r="B104" s="200">
        <v>82</v>
      </c>
      <c r="C104" s="201" t="s">
        <v>728</v>
      </c>
      <c r="D104" s="202" t="s">
        <v>737</v>
      </c>
      <c r="E104" s="203" t="s">
        <v>738</v>
      </c>
      <c r="F104" s="204" t="s">
        <v>689</v>
      </c>
      <c r="G104" s="204" t="s">
        <v>448</v>
      </c>
      <c r="H104" s="205" t="s">
        <v>457</v>
      </c>
      <c r="I104" s="205" t="s">
        <v>486</v>
      </c>
      <c r="J104" s="206" t="s">
        <v>721</v>
      </c>
      <c r="K104" s="207">
        <v>46154</v>
      </c>
      <c r="L104" s="208" t="s">
        <v>442</v>
      </c>
      <c r="M104" s="209" t="s">
        <v>441</v>
      </c>
      <c r="N104" s="210" t="s">
        <v>441</v>
      </c>
      <c r="O104" s="211" t="s">
        <v>441</v>
      </c>
      <c r="P104" s="212" t="s">
        <v>441</v>
      </c>
      <c r="Q104" s="209" t="s">
        <v>442</v>
      </c>
      <c r="R104" s="278" t="s">
        <v>441</v>
      </c>
      <c r="S104" s="279" t="s">
        <v>442</v>
      </c>
      <c r="T104" s="279" t="s">
        <v>442</v>
      </c>
      <c r="U104" s="280" t="s">
        <v>441</v>
      </c>
      <c r="V104" s="371"/>
      <c r="W104" s="370"/>
      <c r="X104" s="371"/>
      <c r="Y104" s="367"/>
      <c r="Z104" s="371"/>
      <c r="AA104" s="369"/>
      <c r="AB104" s="369"/>
      <c r="AC104" s="367"/>
      <c r="AD104" s="368"/>
      <c r="AE104" s="369"/>
      <c r="AF104" s="370"/>
      <c r="AG104" s="371"/>
      <c r="AH104" s="367"/>
      <c r="AI104" s="368"/>
      <c r="AJ104" s="369"/>
      <c r="AK104" s="372"/>
      <c r="AL104" s="199">
        <v>95</v>
      </c>
      <c r="AM104" s="141">
        <v>7</v>
      </c>
      <c r="AN104" t="s">
        <v>726</v>
      </c>
      <c r="AV104" s="3" t="b">
        <v>0</v>
      </c>
      <c r="AW104" s="408" t="str">
        <f t="shared" si="39"/>
        <v/>
      </c>
      <c r="AX104" s="408" t="str">
        <f t="shared" si="40"/>
        <v/>
      </c>
      <c r="AY104" s="408" t="str">
        <f t="shared" si="41"/>
        <v/>
      </c>
      <c r="AZ104" s="408" t="str">
        <f t="shared" si="42"/>
        <v/>
      </c>
      <c r="BA104" s="408" t="str">
        <f t="shared" si="43"/>
        <v/>
      </c>
      <c r="BB104" s="408" t="str">
        <f t="shared" si="44"/>
        <v/>
      </c>
      <c r="BC104" s="408" t="str">
        <f t="shared" si="45"/>
        <v/>
      </c>
      <c r="BD104" s="408" t="str">
        <f t="shared" si="46"/>
        <v/>
      </c>
      <c r="BE104" s="408" t="str">
        <f t="shared" si="47"/>
        <v/>
      </c>
      <c r="BF104" s="408" t="str">
        <f t="shared" si="48"/>
        <v/>
      </c>
      <c r="BG104" s="408" t="str">
        <f t="shared" si="49"/>
        <v/>
      </c>
      <c r="BH104" s="408" t="str">
        <f t="shared" si="50"/>
        <v/>
      </c>
      <c r="BI104" s="408" t="str">
        <f t="shared" si="51"/>
        <v/>
      </c>
      <c r="BJ104" s="408" t="str">
        <f t="shared" si="52"/>
        <v/>
      </c>
      <c r="BK104" s="408" t="str">
        <f t="shared" si="53"/>
        <v/>
      </c>
      <c r="BL104" s="408" t="str">
        <f t="shared" si="54"/>
        <v/>
      </c>
      <c r="BM104" s="408" t="str">
        <f t="shared" si="55"/>
        <v/>
      </c>
      <c r="BN104" s="408" t="str">
        <f t="shared" si="56"/>
        <v/>
      </c>
      <c r="BO104" s="408" t="str">
        <f t="shared" si="57"/>
        <v/>
      </c>
      <c r="BP104" s="408" t="str">
        <f t="shared" si="58"/>
        <v/>
      </c>
      <c r="BQ104" s="408" t="str">
        <f t="shared" si="59"/>
        <v/>
      </c>
      <c r="BR104" s="408" t="str">
        <f t="shared" si="60"/>
        <v/>
      </c>
      <c r="BS104" s="408" t="str">
        <f t="shared" si="61"/>
        <v/>
      </c>
      <c r="BT104" s="408" t="str">
        <f t="shared" si="62"/>
        <v/>
      </c>
      <c r="BU104" s="408" t="str">
        <f t="shared" si="63"/>
        <v/>
      </c>
      <c r="BV104" s="408" t="str">
        <f t="shared" si="64"/>
        <v/>
      </c>
      <c r="BW104" s="408"/>
      <c r="BX104" s="408"/>
      <c r="BY104" s="385"/>
      <c r="BZ104" s="385"/>
      <c r="CA104" s="385"/>
      <c r="CB104" s="385"/>
      <c r="CC104" s="385"/>
      <c r="CD104" s="385"/>
      <c r="CE104" s="385"/>
      <c r="CF104" s="385"/>
      <c r="CG104" s="385"/>
      <c r="CH104" s="385"/>
      <c r="CI104" s="385"/>
      <c r="CJ104" s="385"/>
    </row>
    <row r="105" spans="1:88" ht="15" customHeight="1" x14ac:dyDescent="0.15">
      <c r="A105" s="183"/>
      <c r="B105" s="200">
        <v>83</v>
      </c>
      <c r="C105" s="201" t="s">
        <v>728</v>
      </c>
      <c r="D105" s="202" t="s">
        <v>618</v>
      </c>
      <c r="E105" s="203" t="s">
        <v>739</v>
      </c>
      <c r="F105" s="204" t="s">
        <v>698</v>
      </c>
      <c r="G105" s="204" t="s">
        <v>448</v>
      </c>
      <c r="H105" s="205" t="s">
        <v>457</v>
      </c>
      <c r="I105" s="205" t="s">
        <v>486</v>
      </c>
      <c r="J105" s="206" t="s">
        <v>487</v>
      </c>
      <c r="K105" s="207">
        <v>46177</v>
      </c>
      <c r="L105" s="208" t="s">
        <v>442</v>
      </c>
      <c r="M105" s="209" t="s">
        <v>441</v>
      </c>
      <c r="N105" s="210" t="s">
        <v>441</v>
      </c>
      <c r="O105" s="211" t="s">
        <v>441</v>
      </c>
      <c r="P105" s="212" t="s">
        <v>441</v>
      </c>
      <c r="Q105" s="209" t="s">
        <v>442</v>
      </c>
      <c r="R105" s="278" t="s">
        <v>441</v>
      </c>
      <c r="S105" s="279" t="s">
        <v>442</v>
      </c>
      <c r="T105" s="279" t="s">
        <v>442</v>
      </c>
      <c r="U105" s="280" t="s">
        <v>441</v>
      </c>
      <c r="V105" s="371"/>
      <c r="W105" s="370"/>
      <c r="X105" s="371"/>
      <c r="Y105" s="367"/>
      <c r="Z105" s="371"/>
      <c r="AA105" s="369"/>
      <c r="AB105" s="369"/>
      <c r="AC105" s="367"/>
      <c r="AD105" s="368"/>
      <c r="AE105" s="369"/>
      <c r="AF105" s="370"/>
      <c r="AG105" s="371"/>
      <c r="AH105" s="367"/>
      <c r="AI105" s="368"/>
      <c r="AJ105" s="369"/>
      <c r="AK105" s="372"/>
      <c r="AL105" s="199">
        <v>97</v>
      </c>
      <c r="AM105" s="141">
        <v>8</v>
      </c>
      <c r="AN105" t="s">
        <v>733</v>
      </c>
      <c r="AV105" s="3" t="b">
        <v>0</v>
      </c>
      <c r="AW105" s="408" t="str">
        <f t="shared" si="39"/>
        <v/>
      </c>
      <c r="AX105" s="408" t="str">
        <f t="shared" si="40"/>
        <v/>
      </c>
      <c r="AY105" s="408" t="str">
        <f t="shared" si="41"/>
        <v/>
      </c>
      <c r="AZ105" s="408" t="str">
        <f t="shared" si="42"/>
        <v/>
      </c>
      <c r="BA105" s="408" t="str">
        <f t="shared" si="43"/>
        <v/>
      </c>
      <c r="BB105" s="408" t="str">
        <f t="shared" si="44"/>
        <v/>
      </c>
      <c r="BC105" s="408" t="str">
        <f t="shared" si="45"/>
        <v/>
      </c>
      <c r="BD105" s="408" t="str">
        <f t="shared" si="46"/>
        <v/>
      </c>
      <c r="BE105" s="408" t="str">
        <f t="shared" si="47"/>
        <v/>
      </c>
      <c r="BF105" s="408" t="str">
        <f t="shared" si="48"/>
        <v/>
      </c>
      <c r="BG105" s="408" t="str">
        <f t="shared" si="49"/>
        <v/>
      </c>
      <c r="BH105" s="408" t="str">
        <f t="shared" si="50"/>
        <v/>
      </c>
      <c r="BI105" s="408" t="str">
        <f t="shared" si="51"/>
        <v/>
      </c>
      <c r="BJ105" s="408" t="str">
        <f t="shared" si="52"/>
        <v/>
      </c>
      <c r="BK105" s="408" t="str">
        <f t="shared" si="53"/>
        <v/>
      </c>
      <c r="BL105" s="408" t="str">
        <f t="shared" si="54"/>
        <v/>
      </c>
      <c r="BM105" s="408" t="str">
        <f t="shared" si="55"/>
        <v/>
      </c>
      <c r="BN105" s="408" t="str">
        <f t="shared" si="56"/>
        <v/>
      </c>
      <c r="BO105" s="408" t="str">
        <f t="shared" si="57"/>
        <v/>
      </c>
      <c r="BP105" s="408" t="str">
        <f t="shared" si="58"/>
        <v/>
      </c>
      <c r="BQ105" s="408" t="str">
        <f t="shared" si="59"/>
        <v/>
      </c>
      <c r="BR105" s="408" t="str">
        <f t="shared" si="60"/>
        <v/>
      </c>
      <c r="BS105" s="408" t="str">
        <f t="shared" si="61"/>
        <v/>
      </c>
      <c r="BT105" s="408" t="str">
        <f t="shared" si="62"/>
        <v/>
      </c>
      <c r="BU105" s="408" t="str">
        <f t="shared" si="63"/>
        <v/>
      </c>
      <c r="BV105" s="408" t="str">
        <f t="shared" si="64"/>
        <v/>
      </c>
      <c r="BW105" s="408"/>
      <c r="BX105" s="408"/>
      <c r="BY105" s="385"/>
      <c r="BZ105" s="385"/>
      <c r="CA105" s="385"/>
      <c r="CB105" s="385"/>
      <c r="CC105" s="385"/>
      <c r="CD105" s="385"/>
      <c r="CE105" s="385"/>
      <c r="CF105" s="385"/>
      <c r="CG105" s="385"/>
      <c r="CH105" s="385"/>
      <c r="CI105" s="385"/>
      <c r="CJ105" s="385"/>
    </row>
    <row r="106" spans="1:88" ht="15" customHeight="1" x14ac:dyDescent="0.15">
      <c r="A106" s="183"/>
      <c r="B106" s="255">
        <v>84</v>
      </c>
      <c r="C106" s="256" t="s">
        <v>728</v>
      </c>
      <c r="D106" s="202" t="s">
        <v>732</v>
      </c>
      <c r="E106" s="203" t="s">
        <v>740</v>
      </c>
      <c r="F106" s="204" t="s">
        <v>691</v>
      </c>
      <c r="G106" s="204" t="s">
        <v>437</v>
      </c>
      <c r="H106" s="205" t="s">
        <v>457</v>
      </c>
      <c r="I106" s="205" t="s">
        <v>486</v>
      </c>
      <c r="J106" s="206" t="s">
        <v>721</v>
      </c>
      <c r="K106" s="207">
        <v>46182</v>
      </c>
      <c r="L106" s="208" t="s">
        <v>442</v>
      </c>
      <c r="M106" s="209" t="s">
        <v>441</v>
      </c>
      <c r="N106" s="210" t="s">
        <v>441</v>
      </c>
      <c r="O106" s="211" t="s">
        <v>441</v>
      </c>
      <c r="P106" s="212" t="s">
        <v>441</v>
      </c>
      <c r="Q106" s="209" t="s">
        <v>442</v>
      </c>
      <c r="R106" s="278" t="s">
        <v>441</v>
      </c>
      <c r="S106" s="279" t="s">
        <v>442</v>
      </c>
      <c r="T106" s="279" t="s">
        <v>442</v>
      </c>
      <c r="U106" s="280" t="s">
        <v>441</v>
      </c>
      <c r="V106" s="371"/>
      <c r="W106" s="370"/>
      <c r="X106" s="371"/>
      <c r="Y106" s="367"/>
      <c r="Z106" s="371"/>
      <c r="AA106" s="369"/>
      <c r="AB106" s="369"/>
      <c r="AC106" s="367"/>
      <c r="AD106" s="368"/>
      <c r="AE106" s="369"/>
      <c r="AF106" s="370"/>
      <c r="AG106" s="371"/>
      <c r="AH106" s="367"/>
      <c r="AI106" s="368"/>
      <c r="AJ106" s="369"/>
      <c r="AK106" s="372"/>
      <c r="AL106" s="199">
        <v>93</v>
      </c>
      <c r="AM106" s="141">
        <v>7</v>
      </c>
      <c r="AN106" t="s">
        <v>552</v>
      </c>
      <c r="AV106" s="3" t="b">
        <v>0</v>
      </c>
      <c r="AW106" s="408" t="str">
        <f t="shared" si="39"/>
        <v/>
      </c>
      <c r="AX106" s="408" t="str">
        <f t="shared" si="40"/>
        <v/>
      </c>
      <c r="AY106" s="408" t="str">
        <f t="shared" si="41"/>
        <v/>
      </c>
      <c r="AZ106" s="408" t="str">
        <f t="shared" si="42"/>
        <v/>
      </c>
      <c r="BA106" s="408" t="str">
        <f t="shared" si="43"/>
        <v/>
      </c>
      <c r="BB106" s="408" t="str">
        <f t="shared" si="44"/>
        <v/>
      </c>
      <c r="BC106" s="408" t="str">
        <f t="shared" si="45"/>
        <v/>
      </c>
      <c r="BD106" s="408" t="str">
        <f t="shared" si="46"/>
        <v/>
      </c>
      <c r="BE106" s="408" t="str">
        <f t="shared" si="47"/>
        <v/>
      </c>
      <c r="BF106" s="408" t="str">
        <f t="shared" si="48"/>
        <v/>
      </c>
      <c r="BG106" s="408" t="str">
        <f t="shared" si="49"/>
        <v/>
      </c>
      <c r="BH106" s="408" t="str">
        <f t="shared" si="50"/>
        <v/>
      </c>
      <c r="BI106" s="408" t="str">
        <f t="shared" si="51"/>
        <v/>
      </c>
      <c r="BJ106" s="408" t="str">
        <f t="shared" si="52"/>
        <v/>
      </c>
      <c r="BK106" s="408" t="str">
        <f t="shared" si="53"/>
        <v/>
      </c>
      <c r="BL106" s="408" t="str">
        <f t="shared" si="54"/>
        <v/>
      </c>
      <c r="BM106" s="408" t="str">
        <f t="shared" si="55"/>
        <v/>
      </c>
      <c r="BN106" s="408" t="str">
        <f t="shared" si="56"/>
        <v/>
      </c>
      <c r="BO106" s="408" t="str">
        <f t="shared" si="57"/>
        <v/>
      </c>
      <c r="BP106" s="408" t="str">
        <f t="shared" si="58"/>
        <v/>
      </c>
      <c r="BQ106" s="408" t="str">
        <f t="shared" si="59"/>
        <v/>
      </c>
      <c r="BR106" s="408" t="str">
        <f t="shared" si="60"/>
        <v/>
      </c>
      <c r="BS106" s="408" t="str">
        <f t="shared" si="61"/>
        <v/>
      </c>
      <c r="BT106" s="408" t="str">
        <f t="shared" si="62"/>
        <v/>
      </c>
      <c r="BU106" s="408" t="str">
        <f t="shared" si="63"/>
        <v/>
      </c>
      <c r="BV106" s="408" t="str">
        <f t="shared" si="64"/>
        <v/>
      </c>
      <c r="BW106" s="408"/>
      <c r="BX106" s="408"/>
      <c r="BY106" s="385"/>
      <c r="BZ106" s="385"/>
      <c r="CA106" s="385"/>
      <c r="CB106" s="385"/>
      <c r="CC106" s="385"/>
      <c r="CD106" s="385"/>
      <c r="CE106" s="385"/>
      <c r="CF106" s="385"/>
      <c r="CG106" s="385"/>
      <c r="CH106" s="385"/>
      <c r="CI106" s="385"/>
      <c r="CJ106" s="385"/>
    </row>
    <row r="107" spans="1:88" ht="15" customHeight="1" thickBot="1" x14ac:dyDescent="0.2">
      <c r="A107" s="183"/>
      <c r="B107" s="272">
        <v>84</v>
      </c>
      <c r="C107" s="273" t="s">
        <v>728</v>
      </c>
      <c r="D107" s="227" t="s">
        <v>735</v>
      </c>
      <c r="E107" s="228" t="s">
        <v>741</v>
      </c>
      <c r="F107" s="229" t="s">
        <v>693</v>
      </c>
      <c r="G107" s="229" t="s">
        <v>610</v>
      </c>
      <c r="H107" s="230" t="s">
        <v>457</v>
      </c>
      <c r="I107" s="230" t="s">
        <v>486</v>
      </c>
      <c r="J107" s="231" t="s">
        <v>487</v>
      </c>
      <c r="K107" s="232">
        <v>46198</v>
      </c>
      <c r="L107" s="233" t="s">
        <v>442</v>
      </c>
      <c r="M107" s="234" t="s">
        <v>441</v>
      </c>
      <c r="N107" s="235" t="s">
        <v>441</v>
      </c>
      <c r="O107" s="236" t="s">
        <v>441</v>
      </c>
      <c r="P107" s="237" t="s">
        <v>441</v>
      </c>
      <c r="Q107" s="234" t="s">
        <v>442</v>
      </c>
      <c r="R107" s="282" t="s">
        <v>441</v>
      </c>
      <c r="S107" s="283" t="s">
        <v>442</v>
      </c>
      <c r="T107" s="283" t="s">
        <v>442</v>
      </c>
      <c r="U107" s="284" t="s">
        <v>441</v>
      </c>
      <c r="V107" s="383"/>
      <c r="W107" s="382"/>
      <c r="X107" s="383"/>
      <c r="Y107" s="379"/>
      <c r="Z107" s="383"/>
      <c r="AA107" s="381"/>
      <c r="AB107" s="381"/>
      <c r="AC107" s="379"/>
      <c r="AD107" s="380"/>
      <c r="AE107" s="381"/>
      <c r="AF107" s="382"/>
      <c r="AG107" s="383"/>
      <c r="AH107" s="379"/>
      <c r="AI107" s="380"/>
      <c r="AJ107" s="381"/>
      <c r="AK107" s="384"/>
      <c r="AL107" s="199">
        <v>99</v>
      </c>
      <c r="AM107" s="141">
        <v>8</v>
      </c>
      <c r="AN107" t="s">
        <v>737</v>
      </c>
      <c r="AV107" s="3" t="b">
        <v>0</v>
      </c>
      <c r="AW107" s="408" t="str">
        <f t="shared" si="39"/>
        <v/>
      </c>
      <c r="AX107" s="408" t="str">
        <f t="shared" si="40"/>
        <v/>
      </c>
      <c r="AY107" s="408" t="str">
        <f t="shared" si="41"/>
        <v/>
      </c>
      <c r="AZ107" s="408" t="str">
        <f t="shared" si="42"/>
        <v/>
      </c>
      <c r="BA107" s="408" t="str">
        <f t="shared" si="43"/>
        <v/>
      </c>
      <c r="BB107" s="408" t="str">
        <f t="shared" si="44"/>
        <v/>
      </c>
      <c r="BC107" s="408" t="str">
        <f t="shared" si="45"/>
        <v/>
      </c>
      <c r="BD107" s="408" t="str">
        <f t="shared" si="46"/>
        <v/>
      </c>
      <c r="BE107" s="408" t="str">
        <f t="shared" si="47"/>
        <v/>
      </c>
      <c r="BF107" s="408" t="str">
        <f t="shared" si="48"/>
        <v/>
      </c>
      <c r="BG107" s="408" t="str">
        <f t="shared" si="49"/>
        <v/>
      </c>
      <c r="BH107" s="408" t="str">
        <f t="shared" si="50"/>
        <v/>
      </c>
      <c r="BI107" s="408" t="str">
        <f t="shared" si="51"/>
        <v/>
      </c>
      <c r="BJ107" s="408" t="str">
        <f t="shared" si="52"/>
        <v/>
      </c>
      <c r="BK107" s="408" t="str">
        <f t="shared" si="53"/>
        <v/>
      </c>
      <c r="BL107" s="408" t="str">
        <f t="shared" si="54"/>
        <v/>
      </c>
      <c r="BM107" s="408" t="str">
        <f t="shared" si="55"/>
        <v/>
      </c>
      <c r="BN107" s="408" t="str">
        <f t="shared" si="56"/>
        <v/>
      </c>
      <c r="BO107" s="408" t="str">
        <f t="shared" si="57"/>
        <v/>
      </c>
      <c r="BP107" s="408" t="str">
        <f t="shared" si="58"/>
        <v/>
      </c>
      <c r="BQ107" s="408" t="str">
        <f t="shared" si="59"/>
        <v/>
      </c>
      <c r="BR107" s="408" t="str">
        <f t="shared" si="60"/>
        <v/>
      </c>
      <c r="BS107" s="408" t="str">
        <f t="shared" si="61"/>
        <v/>
      </c>
      <c r="BT107" s="408" t="str">
        <f t="shared" si="62"/>
        <v/>
      </c>
      <c r="BU107" s="408" t="str">
        <f t="shared" si="63"/>
        <v/>
      </c>
      <c r="BV107" s="408" t="str">
        <f t="shared" si="64"/>
        <v/>
      </c>
      <c r="BW107" s="408"/>
      <c r="BX107" s="408"/>
      <c r="BY107" s="385"/>
      <c r="BZ107" s="385"/>
      <c r="CA107" s="385"/>
      <c r="CB107" s="385"/>
      <c r="CC107" s="385"/>
      <c r="CD107" s="385"/>
      <c r="CE107" s="385"/>
      <c r="CF107" s="385"/>
      <c r="CG107" s="385"/>
      <c r="CH107" s="385"/>
      <c r="CI107" s="385"/>
      <c r="CJ107" s="385"/>
    </row>
    <row r="108" spans="1:88" ht="15" customHeight="1" x14ac:dyDescent="0.15">
      <c r="A108" s="183"/>
      <c r="B108" s="184">
        <v>85</v>
      </c>
      <c r="C108" s="185" t="s">
        <v>742</v>
      </c>
      <c r="D108" s="186" t="s">
        <v>453</v>
      </c>
      <c r="E108" s="285" t="s">
        <v>743</v>
      </c>
      <c r="F108" s="188" t="s">
        <v>589</v>
      </c>
      <c r="G108" s="188" t="s">
        <v>448</v>
      </c>
      <c r="H108" s="189" t="s">
        <v>457</v>
      </c>
      <c r="I108" s="189" t="s">
        <v>486</v>
      </c>
      <c r="J108" s="190" t="s">
        <v>487</v>
      </c>
      <c r="K108" s="191">
        <v>46160</v>
      </c>
      <c r="L108" s="192" t="s">
        <v>442</v>
      </c>
      <c r="M108" s="193" t="s">
        <v>441</v>
      </c>
      <c r="N108" s="194" t="s">
        <v>441</v>
      </c>
      <c r="O108" s="195" t="s">
        <v>441</v>
      </c>
      <c r="P108" s="196" t="s">
        <v>442</v>
      </c>
      <c r="Q108" s="193" t="s">
        <v>442</v>
      </c>
      <c r="R108" s="286" t="s">
        <v>441</v>
      </c>
      <c r="S108" s="287" t="s">
        <v>442</v>
      </c>
      <c r="T108" s="287" t="s">
        <v>442</v>
      </c>
      <c r="U108" s="288" t="s">
        <v>441</v>
      </c>
      <c r="V108" s="194" t="s">
        <v>442</v>
      </c>
      <c r="W108" s="196" t="s">
        <v>441</v>
      </c>
      <c r="X108" s="194" t="s">
        <v>441</v>
      </c>
      <c r="Y108" s="193" t="s">
        <v>441</v>
      </c>
      <c r="Z108" s="194" t="s">
        <v>442</v>
      </c>
      <c r="AA108" s="195" t="s">
        <v>442</v>
      </c>
      <c r="AB108" s="195" t="s">
        <v>442</v>
      </c>
      <c r="AC108" s="193" t="s">
        <v>442</v>
      </c>
      <c r="AD108" s="197" t="s">
        <v>441</v>
      </c>
      <c r="AE108" s="195" t="s">
        <v>441</v>
      </c>
      <c r="AF108" s="196" t="s">
        <v>441</v>
      </c>
      <c r="AG108" s="194" t="s">
        <v>441</v>
      </c>
      <c r="AH108" s="193" t="s">
        <v>441</v>
      </c>
      <c r="AI108" s="197" t="s">
        <v>441</v>
      </c>
      <c r="AJ108" s="195" t="s">
        <v>441</v>
      </c>
      <c r="AK108" s="198" t="s">
        <v>441</v>
      </c>
      <c r="AL108" s="199">
        <v>3</v>
      </c>
      <c r="AM108" s="141">
        <v>14</v>
      </c>
      <c r="AN108" t="s">
        <v>526</v>
      </c>
      <c r="AV108" s="3" t="b">
        <v>0</v>
      </c>
      <c r="AW108" s="408" t="str">
        <f t="shared" si="39"/>
        <v/>
      </c>
      <c r="AX108" s="408" t="str">
        <f t="shared" si="40"/>
        <v/>
      </c>
      <c r="AY108" s="408" t="str">
        <f t="shared" si="41"/>
        <v/>
      </c>
      <c r="AZ108" s="408" t="str">
        <f t="shared" si="42"/>
        <v/>
      </c>
      <c r="BA108" s="408" t="str">
        <f t="shared" si="43"/>
        <v/>
      </c>
      <c r="BB108" s="408" t="str">
        <f t="shared" si="44"/>
        <v/>
      </c>
      <c r="BC108" s="408" t="str">
        <f t="shared" si="45"/>
        <v/>
      </c>
      <c r="BD108" s="408" t="str">
        <f t="shared" si="46"/>
        <v/>
      </c>
      <c r="BE108" s="408" t="str">
        <f t="shared" si="47"/>
        <v/>
      </c>
      <c r="BF108" s="408" t="str">
        <f t="shared" si="48"/>
        <v/>
      </c>
      <c r="BG108" s="408" t="str">
        <f t="shared" si="49"/>
        <v/>
      </c>
      <c r="BH108" s="408" t="str">
        <f t="shared" si="50"/>
        <v/>
      </c>
      <c r="BI108" s="408" t="str">
        <f t="shared" si="51"/>
        <v/>
      </c>
      <c r="BJ108" s="408" t="str">
        <f t="shared" si="52"/>
        <v/>
      </c>
      <c r="BK108" s="408" t="str">
        <f t="shared" si="53"/>
        <v/>
      </c>
      <c r="BL108" s="408" t="str">
        <f t="shared" si="54"/>
        <v/>
      </c>
      <c r="BM108" s="408" t="str">
        <f t="shared" si="55"/>
        <v/>
      </c>
      <c r="BN108" s="408" t="str">
        <f t="shared" si="56"/>
        <v/>
      </c>
      <c r="BO108" s="408" t="str">
        <f t="shared" si="57"/>
        <v/>
      </c>
      <c r="BP108" s="408" t="str">
        <f t="shared" si="58"/>
        <v/>
      </c>
      <c r="BQ108" s="408" t="str">
        <f t="shared" si="59"/>
        <v/>
      </c>
      <c r="BR108" s="408" t="str">
        <f t="shared" si="60"/>
        <v/>
      </c>
      <c r="BS108" s="408" t="str">
        <f t="shared" si="61"/>
        <v/>
      </c>
      <c r="BT108" s="408" t="str">
        <f t="shared" si="62"/>
        <v/>
      </c>
      <c r="BU108" s="408" t="str">
        <f t="shared" si="63"/>
        <v/>
      </c>
      <c r="BV108" s="408" t="str">
        <f t="shared" si="64"/>
        <v/>
      </c>
      <c r="BW108" s="408"/>
      <c r="BX108" s="408"/>
      <c r="BY108" s="385"/>
      <c r="BZ108" s="385"/>
      <c r="CA108" s="385"/>
      <c r="CB108" s="385"/>
      <c r="CC108" s="385"/>
      <c r="CD108" s="385"/>
      <c r="CE108" s="385"/>
      <c r="CF108" s="385"/>
      <c r="CG108" s="385"/>
      <c r="CH108" s="385"/>
      <c r="CI108" s="385"/>
      <c r="CJ108" s="385"/>
    </row>
    <row r="109" spans="1:88" ht="15" customHeight="1" thickBot="1" x14ac:dyDescent="0.2">
      <c r="A109" s="183"/>
      <c r="B109" s="225">
        <v>86</v>
      </c>
      <c r="C109" s="226" t="s">
        <v>742</v>
      </c>
      <c r="D109" s="227" t="s">
        <v>462</v>
      </c>
      <c r="E109" s="228" t="s">
        <v>744</v>
      </c>
      <c r="F109" s="229" t="s">
        <v>591</v>
      </c>
      <c r="G109" s="229" t="s">
        <v>448</v>
      </c>
      <c r="H109" s="230" t="s">
        <v>438</v>
      </c>
      <c r="I109" s="230" t="s">
        <v>486</v>
      </c>
      <c r="J109" s="231" t="s">
        <v>487</v>
      </c>
      <c r="K109" s="232">
        <v>46345</v>
      </c>
      <c r="L109" s="233" t="s">
        <v>442</v>
      </c>
      <c r="M109" s="234" t="s">
        <v>441</v>
      </c>
      <c r="N109" s="235" t="s">
        <v>441</v>
      </c>
      <c r="O109" s="236" t="s">
        <v>442</v>
      </c>
      <c r="P109" s="237" t="s">
        <v>442</v>
      </c>
      <c r="Q109" s="234" t="s">
        <v>441</v>
      </c>
      <c r="R109" s="282" t="s">
        <v>441</v>
      </c>
      <c r="S109" s="283" t="s">
        <v>442</v>
      </c>
      <c r="T109" s="283" t="s">
        <v>442</v>
      </c>
      <c r="U109" s="284" t="s">
        <v>441</v>
      </c>
      <c r="V109" s="235" t="s">
        <v>442</v>
      </c>
      <c r="W109" s="237" t="s">
        <v>441</v>
      </c>
      <c r="X109" s="235" t="s">
        <v>441</v>
      </c>
      <c r="Y109" s="234" t="s">
        <v>441</v>
      </c>
      <c r="Z109" s="235" t="s">
        <v>442</v>
      </c>
      <c r="AA109" s="236" t="s">
        <v>442</v>
      </c>
      <c r="AB109" s="236" t="s">
        <v>442</v>
      </c>
      <c r="AC109" s="234" t="s">
        <v>442</v>
      </c>
      <c r="AD109" s="238" t="s">
        <v>441</v>
      </c>
      <c r="AE109" s="236" t="s">
        <v>441</v>
      </c>
      <c r="AF109" s="237" t="s">
        <v>441</v>
      </c>
      <c r="AG109" s="235" t="s">
        <v>441</v>
      </c>
      <c r="AH109" s="234" t="s">
        <v>441</v>
      </c>
      <c r="AI109" s="238" t="s">
        <v>441</v>
      </c>
      <c r="AJ109" s="236" t="s">
        <v>441</v>
      </c>
      <c r="AK109" s="239" t="s">
        <v>441</v>
      </c>
      <c r="AL109" s="199">
        <v>0</v>
      </c>
      <c r="AM109" s="141">
        <v>14</v>
      </c>
      <c r="AN109" t="s">
        <v>634</v>
      </c>
      <c r="AV109" s="3" t="b">
        <v>0</v>
      </c>
      <c r="AW109" s="408" t="str">
        <f t="shared" si="39"/>
        <v/>
      </c>
      <c r="AX109" s="408" t="str">
        <f t="shared" si="40"/>
        <v/>
      </c>
      <c r="AY109" s="408" t="str">
        <f t="shared" si="41"/>
        <v/>
      </c>
      <c r="AZ109" s="408" t="str">
        <f t="shared" si="42"/>
        <v/>
      </c>
      <c r="BA109" s="408" t="str">
        <f t="shared" si="43"/>
        <v/>
      </c>
      <c r="BB109" s="408" t="str">
        <f t="shared" si="44"/>
        <v/>
      </c>
      <c r="BC109" s="408" t="str">
        <f t="shared" si="45"/>
        <v/>
      </c>
      <c r="BD109" s="408" t="str">
        <f t="shared" si="46"/>
        <v/>
      </c>
      <c r="BE109" s="408" t="str">
        <f t="shared" si="47"/>
        <v/>
      </c>
      <c r="BF109" s="408" t="str">
        <f t="shared" si="48"/>
        <v/>
      </c>
      <c r="BG109" s="408" t="str">
        <f t="shared" si="49"/>
        <v/>
      </c>
      <c r="BH109" s="408" t="str">
        <f t="shared" si="50"/>
        <v/>
      </c>
      <c r="BI109" s="408" t="str">
        <f t="shared" si="51"/>
        <v/>
      </c>
      <c r="BJ109" s="408" t="str">
        <f t="shared" si="52"/>
        <v/>
      </c>
      <c r="BK109" s="408" t="str">
        <f t="shared" si="53"/>
        <v/>
      </c>
      <c r="BL109" s="408" t="str">
        <f t="shared" si="54"/>
        <v/>
      </c>
      <c r="BM109" s="408" t="str">
        <f t="shared" si="55"/>
        <v/>
      </c>
      <c r="BN109" s="408" t="str">
        <f t="shared" si="56"/>
        <v/>
      </c>
      <c r="BO109" s="408" t="str">
        <f t="shared" si="57"/>
        <v/>
      </c>
      <c r="BP109" s="408" t="str">
        <f t="shared" si="58"/>
        <v/>
      </c>
      <c r="BQ109" s="408" t="str">
        <f t="shared" si="59"/>
        <v/>
      </c>
      <c r="BR109" s="408" t="str">
        <f t="shared" si="60"/>
        <v/>
      </c>
      <c r="BS109" s="408" t="str">
        <f t="shared" si="61"/>
        <v/>
      </c>
      <c r="BT109" s="408" t="str">
        <f t="shared" si="62"/>
        <v/>
      </c>
      <c r="BU109" s="408" t="str">
        <f t="shared" si="63"/>
        <v/>
      </c>
      <c r="BV109" s="408" t="str">
        <f t="shared" si="64"/>
        <v/>
      </c>
      <c r="BW109" s="408"/>
      <c r="BX109" s="408"/>
      <c r="BY109" s="385"/>
      <c r="BZ109" s="385"/>
      <c r="CA109" s="385"/>
      <c r="CB109" s="385"/>
      <c r="CC109" s="385"/>
      <c r="CD109" s="385"/>
      <c r="CE109" s="385"/>
      <c r="CF109" s="385"/>
      <c r="CG109" s="385"/>
      <c r="CH109" s="385"/>
      <c r="CI109" s="385"/>
      <c r="CJ109" s="385"/>
    </row>
    <row r="110" spans="1:88" ht="15" customHeight="1" x14ac:dyDescent="0.15">
      <c r="A110" s="183"/>
      <c r="B110" s="308">
        <v>87</v>
      </c>
      <c r="C110" s="309" t="s">
        <v>745</v>
      </c>
      <c r="D110" s="186" t="s">
        <v>580</v>
      </c>
      <c r="E110" s="285" t="s">
        <v>746</v>
      </c>
      <c r="F110" s="188" t="s">
        <v>747</v>
      </c>
      <c r="G110" s="188" t="s">
        <v>448</v>
      </c>
      <c r="H110" s="189" t="s">
        <v>457</v>
      </c>
      <c r="I110" s="189" t="s">
        <v>486</v>
      </c>
      <c r="J110" s="190" t="s">
        <v>440</v>
      </c>
      <c r="K110" s="191">
        <v>46177</v>
      </c>
      <c r="L110" s="192" t="s">
        <v>442</v>
      </c>
      <c r="M110" s="193" t="s">
        <v>441</v>
      </c>
      <c r="N110" s="194" t="s">
        <v>441</v>
      </c>
      <c r="O110" s="195" t="s">
        <v>442</v>
      </c>
      <c r="P110" s="196" t="s">
        <v>442</v>
      </c>
      <c r="Q110" s="193" t="s">
        <v>441</v>
      </c>
      <c r="R110" s="286" t="s">
        <v>441</v>
      </c>
      <c r="S110" s="287" t="s">
        <v>442</v>
      </c>
      <c r="T110" s="287" t="s">
        <v>442</v>
      </c>
      <c r="U110" s="288" t="s">
        <v>441</v>
      </c>
      <c r="V110" s="194" t="s">
        <v>441</v>
      </c>
      <c r="W110" s="196" t="s">
        <v>441</v>
      </c>
      <c r="X110" s="194" t="s">
        <v>441</v>
      </c>
      <c r="Y110" s="193" t="s">
        <v>441</v>
      </c>
      <c r="Z110" s="194" t="s">
        <v>441</v>
      </c>
      <c r="AA110" s="195" t="s">
        <v>441</v>
      </c>
      <c r="AB110" s="195" t="s">
        <v>441</v>
      </c>
      <c r="AC110" s="193" t="s">
        <v>441</v>
      </c>
      <c r="AD110" s="197" t="s">
        <v>442</v>
      </c>
      <c r="AE110" s="195" t="s">
        <v>442</v>
      </c>
      <c r="AF110" s="196" t="s">
        <v>442</v>
      </c>
      <c r="AG110" s="194" t="s">
        <v>442</v>
      </c>
      <c r="AH110" s="193" t="s">
        <v>442</v>
      </c>
      <c r="AI110" s="197" t="s">
        <v>442</v>
      </c>
      <c r="AJ110" s="195" t="s">
        <v>442</v>
      </c>
      <c r="AK110" s="198" t="s">
        <v>442</v>
      </c>
      <c r="AL110" s="199">
        <v>0</v>
      </c>
      <c r="AM110" s="141">
        <v>1</v>
      </c>
      <c r="AN110" t="s">
        <v>455</v>
      </c>
      <c r="AV110" s="3" t="b">
        <v>0</v>
      </c>
      <c r="AW110" s="408" t="str">
        <f t="shared" si="39"/>
        <v/>
      </c>
      <c r="AX110" s="408" t="str">
        <f t="shared" si="40"/>
        <v/>
      </c>
      <c r="AY110" s="408" t="str">
        <f t="shared" si="41"/>
        <v/>
      </c>
      <c r="AZ110" s="408" t="str">
        <f t="shared" si="42"/>
        <v/>
      </c>
      <c r="BA110" s="408" t="str">
        <f t="shared" si="43"/>
        <v/>
      </c>
      <c r="BB110" s="408" t="str">
        <f t="shared" si="44"/>
        <v/>
      </c>
      <c r="BC110" s="408" t="str">
        <f t="shared" si="45"/>
        <v/>
      </c>
      <c r="BD110" s="408" t="str">
        <f t="shared" si="46"/>
        <v/>
      </c>
      <c r="BE110" s="408" t="str">
        <f t="shared" si="47"/>
        <v/>
      </c>
      <c r="BF110" s="408" t="str">
        <f t="shared" si="48"/>
        <v/>
      </c>
      <c r="BG110" s="408" t="str">
        <f t="shared" si="49"/>
        <v/>
      </c>
      <c r="BH110" s="408" t="str">
        <f t="shared" si="50"/>
        <v/>
      </c>
      <c r="BI110" s="408" t="str">
        <f t="shared" si="51"/>
        <v/>
      </c>
      <c r="BJ110" s="408" t="str">
        <f t="shared" si="52"/>
        <v/>
      </c>
      <c r="BK110" s="408" t="str">
        <f t="shared" si="53"/>
        <v/>
      </c>
      <c r="BL110" s="408" t="str">
        <f t="shared" si="54"/>
        <v/>
      </c>
      <c r="BM110" s="408" t="str">
        <f t="shared" si="55"/>
        <v/>
      </c>
      <c r="BN110" s="408" t="str">
        <f t="shared" si="56"/>
        <v/>
      </c>
      <c r="BO110" s="408" t="str">
        <f t="shared" si="57"/>
        <v/>
      </c>
      <c r="BP110" s="408" t="str">
        <f t="shared" si="58"/>
        <v/>
      </c>
      <c r="BQ110" s="408" t="str">
        <f t="shared" si="59"/>
        <v/>
      </c>
      <c r="BR110" s="408" t="str">
        <f t="shared" si="60"/>
        <v/>
      </c>
      <c r="BS110" s="408" t="str">
        <f t="shared" si="61"/>
        <v/>
      </c>
      <c r="BT110" s="408" t="str">
        <f t="shared" si="62"/>
        <v/>
      </c>
      <c r="BU110" s="408" t="str">
        <f t="shared" si="63"/>
        <v/>
      </c>
      <c r="BV110" s="408" t="str">
        <f t="shared" si="64"/>
        <v/>
      </c>
      <c r="BW110" s="408"/>
      <c r="BX110" s="408"/>
      <c r="BY110" s="385"/>
      <c r="BZ110" s="385"/>
      <c r="CA110" s="385"/>
      <c r="CB110" s="385"/>
      <c r="CC110" s="385"/>
      <c r="CD110" s="385"/>
      <c r="CE110" s="385"/>
      <c r="CF110" s="385"/>
      <c r="CG110" s="385"/>
      <c r="CH110" s="385"/>
      <c r="CI110" s="385"/>
      <c r="CJ110" s="385"/>
    </row>
    <row r="111" spans="1:88" ht="15" customHeight="1" thickBot="1" x14ac:dyDescent="0.2">
      <c r="A111" s="183"/>
      <c r="B111" s="272">
        <v>87</v>
      </c>
      <c r="C111" s="273" t="s">
        <v>745</v>
      </c>
      <c r="D111" s="227" t="s">
        <v>584</v>
      </c>
      <c r="E111" s="228" t="s">
        <v>748</v>
      </c>
      <c r="F111" s="229" t="s">
        <v>749</v>
      </c>
      <c r="G111" s="229" t="s">
        <v>448</v>
      </c>
      <c r="H111" s="230" t="s">
        <v>457</v>
      </c>
      <c r="I111" s="230" t="s">
        <v>486</v>
      </c>
      <c r="J111" s="231" t="s">
        <v>440</v>
      </c>
      <c r="K111" s="232">
        <v>46322</v>
      </c>
      <c r="L111" s="233" t="s">
        <v>442</v>
      </c>
      <c r="M111" s="234" t="s">
        <v>441</v>
      </c>
      <c r="N111" s="235" t="s">
        <v>441</v>
      </c>
      <c r="O111" s="236" t="s">
        <v>442</v>
      </c>
      <c r="P111" s="237" t="s">
        <v>442</v>
      </c>
      <c r="Q111" s="234" t="s">
        <v>441</v>
      </c>
      <c r="R111" s="282" t="s">
        <v>441</v>
      </c>
      <c r="S111" s="283" t="s">
        <v>442</v>
      </c>
      <c r="T111" s="283" t="s">
        <v>442</v>
      </c>
      <c r="U111" s="284" t="s">
        <v>441</v>
      </c>
      <c r="V111" s="235" t="s">
        <v>441</v>
      </c>
      <c r="W111" s="237" t="s">
        <v>441</v>
      </c>
      <c r="X111" s="235" t="s">
        <v>441</v>
      </c>
      <c r="Y111" s="234" t="s">
        <v>441</v>
      </c>
      <c r="Z111" s="235" t="s">
        <v>441</v>
      </c>
      <c r="AA111" s="236" t="s">
        <v>441</v>
      </c>
      <c r="AB111" s="236" t="s">
        <v>441</v>
      </c>
      <c r="AC111" s="234" t="s">
        <v>441</v>
      </c>
      <c r="AD111" s="238" t="s">
        <v>442</v>
      </c>
      <c r="AE111" s="236" t="s">
        <v>442</v>
      </c>
      <c r="AF111" s="237" t="s">
        <v>442</v>
      </c>
      <c r="AG111" s="235" t="s">
        <v>442</v>
      </c>
      <c r="AH111" s="234" t="s">
        <v>442</v>
      </c>
      <c r="AI111" s="238" t="s">
        <v>442</v>
      </c>
      <c r="AJ111" s="236" t="s">
        <v>442</v>
      </c>
      <c r="AK111" s="239" t="s">
        <v>442</v>
      </c>
      <c r="AL111" s="199">
        <v>74</v>
      </c>
      <c r="AM111" s="141">
        <v>4</v>
      </c>
      <c r="AN111" s="216" t="s">
        <v>666</v>
      </c>
      <c r="AV111" s="3" t="b">
        <v>0</v>
      </c>
      <c r="AW111" s="408" t="str">
        <f t="shared" si="39"/>
        <v/>
      </c>
      <c r="AX111" s="408" t="str">
        <f t="shared" si="40"/>
        <v/>
      </c>
      <c r="AY111" s="408" t="str">
        <f t="shared" si="41"/>
        <v/>
      </c>
      <c r="AZ111" s="408" t="str">
        <f t="shared" si="42"/>
        <v/>
      </c>
      <c r="BA111" s="408" t="str">
        <f t="shared" si="43"/>
        <v/>
      </c>
      <c r="BB111" s="408" t="str">
        <f t="shared" si="44"/>
        <v/>
      </c>
      <c r="BC111" s="408" t="str">
        <f t="shared" si="45"/>
        <v/>
      </c>
      <c r="BD111" s="408" t="str">
        <f t="shared" si="46"/>
        <v/>
      </c>
      <c r="BE111" s="408" t="str">
        <f t="shared" si="47"/>
        <v/>
      </c>
      <c r="BF111" s="408" t="str">
        <f t="shared" si="48"/>
        <v/>
      </c>
      <c r="BG111" s="408" t="str">
        <f t="shared" si="49"/>
        <v/>
      </c>
      <c r="BH111" s="408" t="str">
        <f t="shared" si="50"/>
        <v/>
      </c>
      <c r="BI111" s="408" t="str">
        <f t="shared" si="51"/>
        <v/>
      </c>
      <c r="BJ111" s="408" t="str">
        <f t="shared" si="52"/>
        <v/>
      </c>
      <c r="BK111" s="408" t="str">
        <f t="shared" si="53"/>
        <v/>
      </c>
      <c r="BL111" s="408" t="str">
        <f t="shared" si="54"/>
        <v/>
      </c>
      <c r="BM111" s="408" t="str">
        <f t="shared" si="55"/>
        <v/>
      </c>
      <c r="BN111" s="408" t="str">
        <f t="shared" si="56"/>
        <v/>
      </c>
      <c r="BO111" s="408" t="str">
        <f t="shared" si="57"/>
        <v/>
      </c>
      <c r="BP111" s="408" t="str">
        <f t="shared" si="58"/>
        <v/>
      </c>
      <c r="BQ111" s="408" t="str">
        <f t="shared" si="59"/>
        <v/>
      </c>
      <c r="BR111" s="408" t="str">
        <f t="shared" si="60"/>
        <v/>
      </c>
      <c r="BS111" s="408" t="str">
        <f t="shared" si="61"/>
        <v/>
      </c>
      <c r="BT111" s="408" t="str">
        <f t="shared" si="62"/>
        <v/>
      </c>
      <c r="BU111" s="408" t="str">
        <f t="shared" si="63"/>
        <v/>
      </c>
      <c r="BV111" s="408" t="str">
        <f t="shared" si="64"/>
        <v/>
      </c>
      <c r="BW111" s="408"/>
      <c r="BX111" s="408"/>
      <c r="BY111" s="385"/>
      <c r="BZ111" s="385"/>
      <c r="CA111" s="385"/>
      <c r="CB111" s="385"/>
      <c r="CC111" s="385"/>
      <c r="CD111" s="385"/>
      <c r="CE111" s="385"/>
      <c r="CF111" s="385"/>
      <c r="CG111" s="385"/>
      <c r="CH111" s="385"/>
      <c r="CI111" s="385"/>
      <c r="CJ111" s="385"/>
    </row>
    <row r="112" spans="1:88" ht="15" customHeight="1" x14ac:dyDescent="0.15">
      <c r="A112" s="183"/>
      <c r="B112" s="184">
        <v>88</v>
      </c>
      <c r="C112" s="185" t="s">
        <v>750</v>
      </c>
      <c r="D112" s="186" t="s">
        <v>570</v>
      </c>
      <c r="E112" s="285" t="s">
        <v>751</v>
      </c>
      <c r="F112" s="188" t="s">
        <v>616</v>
      </c>
      <c r="G112" s="188" t="s">
        <v>448</v>
      </c>
      <c r="H112" s="189" t="s">
        <v>527</v>
      </c>
      <c r="I112" s="189" t="s">
        <v>486</v>
      </c>
      <c r="J112" s="190" t="s">
        <v>519</v>
      </c>
      <c r="K112" s="191">
        <v>46128</v>
      </c>
      <c r="L112" s="192" t="s">
        <v>442</v>
      </c>
      <c r="M112" s="193" t="s">
        <v>441</v>
      </c>
      <c r="N112" s="194" t="s">
        <v>442</v>
      </c>
      <c r="O112" s="195" t="s">
        <v>441</v>
      </c>
      <c r="P112" s="196" t="s">
        <v>441</v>
      </c>
      <c r="Q112" s="193" t="s">
        <v>441</v>
      </c>
      <c r="R112" s="286" t="s">
        <v>441</v>
      </c>
      <c r="S112" s="287" t="s">
        <v>442</v>
      </c>
      <c r="T112" s="287" t="s">
        <v>442</v>
      </c>
      <c r="U112" s="288" t="s">
        <v>441</v>
      </c>
      <c r="V112" s="194" t="s">
        <v>441</v>
      </c>
      <c r="W112" s="196" t="s">
        <v>441</v>
      </c>
      <c r="X112" s="194" t="s">
        <v>441</v>
      </c>
      <c r="Y112" s="193" t="s">
        <v>441</v>
      </c>
      <c r="Z112" s="194" t="s">
        <v>441</v>
      </c>
      <c r="AA112" s="195" t="s">
        <v>441</v>
      </c>
      <c r="AB112" s="195" t="s">
        <v>441</v>
      </c>
      <c r="AC112" s="193" t="s">
        <v>441</v>
      </c>
      <c r="AD112" s="197" t="s">
        <v>441</v>
      </c>
      <c r="AE112" s="195" t="s">
        <v>442</v>
      </c>
      <c r="AF112" s="196" t="s">
        <v>442</v>
      </c>
      <c r="AG112" s="194" t="s">
        <v>442</v>
      </c>
      <c r="AH112" s="193" t="s">
        <v>441</v>
      </c>
      <c r="AI112" s="197" t="s">
        <v>441</v>
      </c>
      <c r="AJ112" s="195" t="s">
        <v>442</v>
      </c>
      <c r="AK112" s="198" t="s">
        <v>441</v>
      </c>
      <c r="AL112" s="199">
        <v>106</v>
      </c>
      <c r="AM112" s="141">
        <v>24</v>
      </c>
      <c r="AN112" t="s">
        <v>580</v>
      </c>
      <c r="AV112" s="3" t="b">
        <v>0</v>
      </c>
      <c r="AW112" s="408" t="str">
        <f t="shared" si="39"/>
        <v/>
      </c>
      <c r="AX112" s="408" t="str">
        <f t="shared" si="40"/>
        <v/>
      </c>
      <c r="AY112" s="408" t="str">
        <f t="shared" si="41"/>
        <v/>
      </c>
      <c r="AZ112" s="408" t="str">
        <f t="shared" si="42"/>
        <v/>
      </c>
      <c r="BA112" s="408" t="str">
        <f t="shared" si="43"/>
        <v/>
      </c>
      <c r="BB112" s="408" t="str">
        <f t="shared" si="44"/>
        <v/>
      </c>
      <c r="BC112" s="408" t="str">
        <f t="shared" si="45"/>
        <v/>
      </c>
      <c r="BD112" s="408" t="str">
        <f t="shared" si="46"/>
        <v/>
      </c>
      <c r="BE112" s="408" t="str">
        <f t="shared" si="47"/>
        <v/>
      </c>
      <c r="BF112" s="408" t="str">
        <f t="shared" si="48"/>
        <v/>
      </c>
      <c r="BG112" s="408" t="str">
        <f t="shared" si="49"/>
        <v/>
      </c>
      <c r="BH112" s="408" t="str">
        <f t="shared" si="50"/>
        <v/>
      </c>
      <c r="BI112" s="408" t="str">
        <f t="shared" si="51"/>
        <v/>
      </c>
      <c r="BJ112" s="408" t="str">
        <f t="shared" si="52"/>
        <v/>
      </c>
      <c r="BK112" s="408" t="str">
        <f t="shared" si="53"/>
        <v/>
      </c>
      <c r="BL112" s="408" t="str">
        <f t="shared" si="54"/>
        <v/>
      </c>
      <c r="BM112" s="408" t="str">
        <f t="shared" si="55"/>
        <v/>
      </c>
      <c r="BN112" s="408" t="str">
        <f t="shared" si="56"/>
        <v/>
      </c>
      <c r="BO112" s="408" t="str">
        <f t="shared" si="57"/>
        <v/>
      </c>
      <c r="BP112" s="408" t="str">
        <f t="shared" si="58"/>
        <v/>
      </c>
      <c r="BQ112" s="408" t="str">
        <f t="shared" si="59"/>
        <v/>
      </c>
      <c r="BR112" s="408" t="str">
        <f t="shared" si="60"/>
        <v/>
      </c>
      <c r="BS112" s="408" t="str">
        <f t="shared" si="61"/>
        <v/>
      </c>
      <c r="BT112" s="408" t="str">
        <f t="shared" si="62"/>
        <v/>
      </c>
      <c r="BU112" s="408" t="str">
        <f t="shared" si="63"/>
        <v/>
      </c>
      <c r="BV112" s="408" t="str">
        <f t="shared" si="64"/>
        <v/>
      </c>
      <c r="BW112" s="408"/>
      <c r="BX112" s="408"/>
      <c r="BY112" s="385"/>
      <c r="BZ112" s="385"/>
      <c r="CA112" s="385"/>
      <c r="CB112" s="385"/>
      <c r="CC112" s="385"/>
      <c r="CD112" s="385"/>
      <c r="CE112" s="385"/>
      <c r="CF112" s="385"/>
      <c r="CG112" s="385"/>
      <c r="CH112" s="385"/>
      <c r="CI112" s="385"/>
      <c r="CJ112" s="385"/>
    </row>
    <row r="113" spans="1:88" ht="15" customHeight="1" x14ac:dyDescent="0.15">
      <c r="A113" s="183"/>
      <c r="B113" s="200">
        <v>89</v>
      </c>
      <c r="C113" s="201" t="s">
        <v>750</v>
      </c>
      <c r="D113" s="202" t="s">
        <v>574</v>
      </c>
      <c r="E113" s="203" t="s">
        <v>752</v>
      </c>
      <c r="F113" s="204" t="s">
        <v>753</v>
      </c>
      <c r="G113" s="204" t="s">
        <v>448</v>
      </c>
      <c r="H113" s="205" t="s">
        <v>441</v>
      </c>
      <c r="I113" s="205" t="s">
        <v>439</v>
      </c>
      <c r="J113" s="206" t="s">
        <v>519</v>
      </c>
      <c r="K113" s="207" t="s">
        <v>677</v>
      </c>
      <c r="L113" s="208" t="s">
        <v>442</v>
      </c>
      <c r="M113" s="209" t="s">
        <v>441</v>
      </c>
      <c r="N113" s="210" t="s">
        <v>442</v>
      </c>
      <c r="O113" s="211" t="s">
        <v>441</v>
      </c>
      <c r="P113" s="212" t="s">
        <v>441</v>
      </c>
      <c r="Q113" s="209" t="s">
        <v>441</v>
      </c>
      <c r="R113" s="278" t="s">
        <v>441</v>
      </c>
      <c r="S113" s="279" t="s">
        <v>442</v>
      </c>
      <c r="T113" s="279" t="s">
        <v>442</v>
      </c>
      <c r="U113" s="280" t="s">
        <v>441</v>
      </c>
      <c r="V113" s="210" t="s">
        <v>441</v>
      </c>
      <c r="W113" s="212" t="s">
        <v>441</v>
      </c>
      <c r="X113" s="210" t="s">
        <v>441</v>
      </c>
      <c r="Y113" s="209" t="s">
        <v>441</v>
      </c>
      <c r="Z113" s="210" t="s">
        <v>441</v>
      </c>
      <c r="AA113" s="211" t="s">
        <v>441</v>
      </c>
      <c r="AB113" s="211" t="s">
        <v>441</v>
      </c>
      <c r="AC113" s="209" t="s">
        <v>441</v>
      </c>
      <c r="AD113" s="213" t="s">
        <v>442</v>
      </c>
      <c r="AE113" s="211" t="s">
        <v>442</v>
      </c>
      <c r="AF113" s="212" t="s">
        <v>442</v>
      </c>
      <c r="AG113" s="210" t="s">
        <v>442</v>
      </c>
      <c r="AH113" s="209" t="s">
        <v>442</v>
      </c>
      <c r="AI113" s="213" t="s">
        <v>442</v>
      </c>
      <c r="AJ113" s="211" t="s">
        <v>442</v>
      </c>
      <c r="AK113" s="214" t="s">
        <v>441</v>
      </c>
      <c r="AL113" s="199">
        <v>0</v>
      </c>
      <c r="AM113" s="141">
        <v>1</v>
      </c>
      <c r="AN113" t="s">
        <v>584</v>
      </c>
      <c r="AV113" s="3" t="b">
        <v>0</v>
      </c>
      <c r="AW113" s="408" t="str">
        <f t="shared" si="39"/>
        <v/>
      </c>
      <c r="AX113" s="408" t="str">
        <f t="shared" si="40"/>
        <v/>
      </c>
      <c r="AY113" s="408" t="str">
        <f t="shared" si="41"/>
        <v/>
      </c>
      <c r="AZ113" s="408" t="str">
        <f t="shared" si="42"/>
        <v/>
      </c>
      <c r="BA113" s="408" t="str">
        <f t="shared" si="43"/>
        <v/>
      </c>
      <c r="BB113" s="408" t="str">
        <f t="shared" si="44"/>
        <v/>
      </c>
      <c r="BC113" s="408" t="str">
        <f t="shared" si="45"/>
        <v/>
      </c>
      <c r="BD113" s="408" t="str">
        <f t="shared" si="46"/>
        <v/>
      </c>
      <c r="BE113" s="408" t="str">
        <f t="shared" si="47"/>
        <v/>
      </c>
      <c r="BF113" s="408" t="str">
        <f t="shared" si="48"/>
        <v/>
      </c>
      <c r="BG113" s="408" t="str">
        <f t="shared" si="49"/>
        <v/>
      </c>
      <c r="BH113" s="408" t="str">
        <f t="shared" si="50"/>
        <v/>
      </c>
      <c r="BI113" s="408" t="str">
        <f t="shared" si="51"/>
        <v/>
      </c>
      <c r="BJ113" s="408" t="str">
        <f t="shared" si="52"/>
        <v/>
      </c>
      <c r="BK113" s="408" t="str">
        <f t="shared" si="53"/>
        <v/>
      </c>
      <c r="BL113" s="408" t="str">
        <f t="shared" si="54"/>
        <v/>
      </c>
      <c r="BM113" s="408" t="str">
        <f t="shared" si="55"/>
        <v/>
      </c>
      <c r="BN113" s="408" t="str">
        <f t="shared" si="56"/>
        <v/>
      </c>
      <c r="BO113" s="408" t="str">
        <f t="shared" si="57"/>
        <v/>
      </c>
      <c r="BP113" s="408" t="str">
        <f t="shared" si="58"/>
        <v/>
      </c>
      <c r="BQ113" s="408" t="str">
        <f t="shared" si="59"/>
        <v/>
      </c>
      <c r="BR113" s="408" t="str">
        <f t="shared" si="60"/>
        <v/>
      </c>
      <c r="BS113" s="408" t="str">
        <f t="shared" si="61"/>
        <v/>
      </c>
      <c r="BT113" s="408" t="str">
        <f t="shared" si="62"/>
        <v/>
      </c>
      <c r="BU113" s="408" t="str">
        <f t="shared" si="63"/>
        <v/>
      </c>
      <c r="BV113" s="408" t="str">
        <f t="shared" si="64"/>
        <v/>
      </c>
      <c r="BW113" s="408"/>
      <c r="BX113" s="408"/>
      <c r="BY113" s="385"/>
      <c r="BZ113" s="385"/>
      <c r="CA113" s="385"/>
      <c r="CB113" s="385"/>
      <c r="CC113" s="385"/>
      <c r="CD113" s="385"/>
      <c r="CE113" s="385"/>
      <c r="CF113" s="385"/>
      <c r="CG113" s="385"/>
      <c r="CH113" s="385"/>
      <c r="CI113" s="385"/>
      <c r="CJ113" s="385"/>
    </row>
    <row r="114" spans="1:88" ht="15" customHeight="1" x14ac:dyDescent="0.15">
      <c r="A114" s="183"/>
      <c r="B114" s="200">
        <v>90</v>
      </c>
      <c r="C114" s="201" t="s">
        <v>754</v>
      </c>
      <c r="D114" s="202" t="s">
        <v>556</v>
      </c>
      <c r="E114" s="203" t="s">
        <v>755</v>
      </c>
      <c r="F114" s="204" t="s">
        <v>756</v>
      </c>
      <c r="G114" s="204" t="s">
        <v>757</v>
      </c>
      <c r="H114" s="205" t="s">
        <v>567</v>
      </c>
      <c r="I114" s="205" t="s">
        <v>439</v>
      </c>
      <c r="J114" s="206" t="s">
        <v>519</v>
      </c>
      <c r="K114" s="207">
        <v>46149</v>
      </c>
      <c r="L114" s="208" t="s">
        <v>442</v>
      </c>
      <c r="M114" s="209" t="s">
        <v>441</v>
      </c>
      <c r="N114" s="210" t="s">
        <v>442</v>
      </c>
      <c r="O114" s="211" t="s">
        <v>442</v>
      </c>
      <c r="P114" s="212" t="s">
        <v>442</v>
      </c>
      <c r="Q114" s="209" t="s">
        <v>441</v>
      </c>
      <c r="R114" s="278" t="s">
        <v>441</v>
      </c>
      <c r="S114" s="279" t="s">
        <v>442</v>
      </c>
      <c r="T114" s="279" t="s">
        <v>442</v>
      </c>
      <c r="U114" s="280" t="s">
        <v>441</v>
      </c>
      <c r="V114" s="210" t="s">
        <v>441</v>
      </c>
      <c r="W114" s="212" t="s">
        <v>441</v>
      </c>
      <c r="X114" s="210" t="s">
        <v>441</v>
      </c>
      <c r="Y114" s="209" t="s">
        <v>441</v>
      </c>
      <c r="Z114" s="210" t="s">
        <v>441</v>
      </c>
      <c r="AA114" s="211" t="s">
        <v>442</v>
      </c>
      <c r="AB114" s="211" t="s">
        <v>441</v>
      </c>
      <c r="AC114" s="209" t="s">
        <v>441</v>
      </c>
      <c r="AD114" s="213" t="s">
        <v>441</v>
      </c>
      <c r="AE114" s="211" t="s">
        <v>441</v>
      </c>
      <c r="AF114" s="212" t="s">
        <v>441</v>
      </c>
      <c r="AG114" s="210" t="s">
        <v>442</v>
      </c>
      <c r="AH114" s="209" t="s">
        <v>441</v>
      </c>
      <c r="AI114" s="213" t="s">
        <v>441</v>
      </c>
      <c r="AJ114" s="211" t="s">
        <v>442</v>
      </c>
      <c r="AK114" s="214" t="s">
        <v>441</v>
      </c>
      <c r="AL114" s="199">
        <v>0</v>
      </c>
      <c r="AM114" s="141">
        <v>9</v>
      </c>
      <c r="AN114" t="s">
        <v>570</v>
      </c>
      <c r="AV114" s="3" t="b">
        <v>0</v>
      </c>
      <c r="AW114" s="408" t="str">
        <f t="shared" si="39"/>
        <v/>
      </c>
      <c r="AX114" s="408" t="str">
        <f t="shared" si="40"/>
        <v/>
      </c>
      <c r="AY114" s="408" t="str">
        <f t="shared" si="41"/>
        <v/>
      </c>
      <c r="AZ114" s="408" t="str">
        <f t="shared" si="42"/>
        <v/>
      </c>
      <c r="BA114" s="408" t="str">
        <f t="shared" si="43"/>
        <v/>
      </c>
      <c r="BB114" s="408" t="str">
        <f t="shared" si="44"/>
        <v/>
      </c>
      <c r="BC114" s="408" t="str">
        <f t="shared" si="45"/>
        <v/>
      </c>
      <c r="BD114" s="408" t="str">
        <f t="shared" si="46"/>
        <v/>
      </c>
      <c r="BE114" s="408" t="str">
        <f t="shared" si="47"/>
        <v/>
      </c>
      <c r="BF114" s="408" t="str">
        <f t="shared" si="48"/>
        <v/>
      </c>
      <c r="BG114" s="408" t="str">
        <f t="shared" si="49"/>
        <v/>
      </c>
      <c r="BH114" s="408" t="str">
        <f t="shared" si="50"/>
        <v/>
      </c>
      <c r="BI114" s="408" t="str">
        <f t="shared" si="51"/>
        <v/>
      </c>
      <c r="BJ114" s="408" t="str">
        <f t="shared" si="52"/>
        <v/>
      </c>
      <c r="BK114" s="408" t="str">
        <f t="shared" si="53"/>
        <v/>
      </c>
      <c r="BL114" s="408" t="str">
        <f t="shared" si="54"/>
        <v/>
      </c>
      <c r="BM114" s="408" t="str">
        <f t="shared" si="55"/>
        <v/>
      </c>
      <c r="BN114" s="408" t="str">
        <f t="shared" si="56"/>
        <v/>
      </c>
      <c r="BO114" s="408" t="str">
        <f t="shared" si="57"/>
        <v/>
      </c>
      <c r="BP114" s="408" t="str">
        <f t="shared" si="58"/>
        <v/>
      </c>
      <c r="BQ114" s="408" t="str">
        <f t="shared" si="59"/>
        <v/>
      </c>
      <c r="BR114" s="408" t="str">
        <f t="shared" si="60"/>
        <v/>
      </c>
      <c r="BS114" s="408" t="str">
        <f t="shared" si="61"/>
        <v/>
      </c>
      <c r="BT114" s="408" t="str">
        <f t="shared" si="62"/>
        <v/>
      </c>
      <c r="BU114" s="408" t="str">
        <f t="shared" si="63"/>
        <v/>
      </c>
      <c r="BV114" s="408" t="str">
        <f t="shared" si="64"/>
        <v/>
      </c>
      <c r="BW114" s="408"/>
      <c r="BX114" s="408"/>
      <c r="BY114" s="385"/>
      <c r="BZ114" s="385"/>
      <c r="CA114" s="385"/>
      <c r="CB114" s="385"/>
      <c r="CC114" s="385"/>
      <c r="CD114" s="385"/>
      <c r="CE114" s="385"/>
      <c r="CF114" s="385"/>
      <c r="CG114" s="385"/>
      <c r="CH114" s="385"/>
      <c r="CI114" s="385"/>
      <c r="CJ114" s="385"/>
    </row>
    <row r="115" spans="1:88" ht="15" customHeight="1" thickBot="1" x14ac:dyDescent="0.2">
      <c r="A115" s="183"/>
      <c r="B115" s="225">
        <v>91</v>
      </c>
      <c r="C115" s="226" t="s">
        <v>754</v>
      </c>
      <c r="D115" s="227" t="s">
        <v>553</v>
      </c>
      <c r="E115" s="228" t="s">
        <v>758</v>
      </c>
      <c r="F115" s="229">
        <v>0</v>
      </c>
      <c r="G115" s="229">
        <v>0</v>
      </c>
      <c r="H115" s="230" t="s">
        <v>567</v>
      </c>
      <c r="I115" s="230" t="s">
        <v>439</v>
      </c>
      <c r="J115" s="231" t="s">
        <v>519</v>
      </c>
      <c r="K115" s="310">
        <v>46232</v>
      </c>
      <c r="L115" s="233" t="s">
        <v>442</v>
      </c>
      <c r="M115" s="234" t="s">
        <v>441</v>
      </c>
      <c r="N115" s="235" t="s">
        <v>442</v>
      </c>
      <c r="O115" s="236" t="s">
        <v>442</v>
      </c>
      <c r="P115" s="237" t="s">
        <v>442</v>
      </c>
      <c r="Q115" s="234" t="s">
        <v>442</v>
      </c>
      <c r="R115" s="282" t="s">
        <v>441</v>
      </c>
      <c r="S115" s="283" t="s">
        <v>442</v>
      </c>
      <c r="T115" s="283" t="s">
        <v>442</v>
      </c>
      <c r="U115" s="284" t="s">
        <v>441</v>
      </c>
      <c r="V115" s="235" t="s">
        <v>441</v>
      </c>
      <c r="W115" s="237" t="s">
        <v>441</v>
      </c>
      <c r="X115" s="235" t="s">
        <v>441</v>
      </c>
      <c r="Y115" s="234" t="s">
        <v>441</v>
      </c>
      <c r="Z115" s="235" t="s">
        <v>441</v>
      </c>
      <c r="AA115" s="236" t="s">
        <v>441</v>
      </c>
      <c r="AB115" s="236" t="s">
        <v>441</v>
      </c>
      <c r="AC115" s="234" t="s">
        <v>441</v>
      </c>
      <c r="AD115" s="238" t="s">
        <v>441</v>
      </c>
      <c r="AE115" s="236" t="s">
        <v>441</v>
      </c>
      <c r="AF115" s="237" t="s">
        <v>441</v>
      </c>
      <c r="AG115" s="235" t="s">
        <v>442</v>
      </c>
      <c r="AH115" s="234" t="s">
        <v>442</v>
      </c>
      <c r="AI115" s="238" t="s">
        <v>441</v>
      </c>
      <c r="AJ115" s="236" t="s">
        <v>442</v>
      </c>
      <c r="AK115" s="239" t="s">
        <v>441</v>
      </c>
      <c r="AL115" s="199">
        <v>0</v>
      </c>
      <c r="AM115" s="141">
        <v>24</v>
      </c>
      <c r="AN115" t="s">
        <v>577</v>
      </c>
      <c r="AV115" s="3" t="b">
        <v>0</v>
      </c>
      <c r="AW115" s="408" t="str">
        <f t="shared" si="39"/>
        <v/>
      </c>
      <c r="AX115" s="408" t="str">
        <f t="shared" si="40"/>
        <v/>
      </c>
      <c r="AY115" s="408" t="str">
        <f t="shared" si="41"/>
        <v/>
      </c>
      <c r="AZ115" s="408" t="str">
        <f t="shared" si="42"/>
        <v/>
      </c>
      <c r="BA115" s="408" t="str">
        <f t="shared" si="43"/>
        <v/>
      </c>
      <c r="BB115" s="408" t="str">
        <f t="shared" si="44"/>
        <v/>
      </c>
      <c r="BC115" s="408" t="str">
        <f t="shared" si="45"/>
        <v/>
      </c>
      <c r="BD115" s="408" t="str">
        <f t="shared" si="46"/>
        <v/>
      </c>
      <c r="BE115" s="408" t="str">
        <f t="shared" si="47"/>
        <v/>
      </c>
      <c r="BF115" s="408" t="str">
        <f t="shared" si="48"/>
        <v/>
      </c>
      <c r="BG115" s="408" t="str">
        <f t="shared" si="49"/>
        <v/>
      </c>
      <c r="BH115" s="408" t="str">
        <f t="shared" si="50"/>
        <v/>
      </c>
      <c r="BI115" s="408" t="str">
        <f t="shared" si="51"/>
        <v/>
      </c>
      <c r="BJ115" s="408" t="str">
        <f t="shared" si="52"/>
        <v/>
      </c>
      <c r="BK115" s="408" t="str">
        <f t="shared" si="53"/>
        <v/>
      </c>
      <c r="BL115" s="408" t="str">
        <f t="shared" si="54"/>
        <v/>
      </c>
      <c r="BM115" s="408" t="str">
        <f t="shared" si="55"/>
        <v/>
      </c>
      <c r="BN115" s="408" t="str">
        <f t="shared" si="56"/>
        <v/>
      </c>
      <c r="BO115" s="408" t="str">
        <f t="shared" si="57"/>
        <v/>
      </c>
      <c r="BP115" s="408" t="str">
        <f t="shared" si="58"/>
        <v/>
      </c>
      <c r="BQ115" s="408" t="str">
        <f t="shared" si="59"/>
        <v/>
      </c>
      <c r="BR115" s="408" t="str">
        <f t="shared" si="60"/>
        <v/>
      </c>
      <c r="BS115" s="408" t="str">
        <f t="shared" si="61"/>
        <v/>
      </c>
      <c r="BT115" s="408" t="str">
        <f t="shared" si="62"/>
        <v/>
      </c>
      <c r="BU115" s="408" t="str">
        <f t="shared" si="63"/>
        <v/>
      </c>
      <c r="BV115" s="408" t="str">
        <f t="shared" si="64"/>
        <v/>
      </c>
      <c r="BW115" s="408"/>
      <c r="BX115" s="408"/>
      <c r="BY115" s="385"/>
      <c r="BZ115" s="385"/>
      <c r="CA115" s="385"/>
      <c r="CB115" s="385"/>
      <c r="CC115" s="385"/>
      <c r="CD115" s="385"/>
      <c r="CE115" s="385"/>
      <c r="CF115" s="385"/>
      <c r="CG115" s="385"/>
      <c r="CH115" s="385"/>
      <c r="CI115" s="385"/>
      <c r="CJ115" s="385"/>
    </row>
    <row r="116" spans="1:88" ht="15" customHeight="1" x14ac:dyDescent="0.15">
      <c r="A116" s="183"/>
      <c r="B116" s="184">
        <v>92</v>
      </c>
      <c r="C116" s="185" t="s">
        <v>759</v>
      </c>
      <c r="D116" s="189" t="s">
        <v>498</v>
      </c>
      <c r="E116" s="285" t="s">
        <v>760</v>
      </c>
      <c r="F116" s="188" t="s">
        <v>761</v>
      </c>
      <c r="G116" s="188" t="s">
        <v>762</v>
      </c>
      <c r="H116" s="189" t="s">
        <v>457</v>
      </c>
      <c r="I116" s="189" t="s">
        <v>486</v>
      </c>
      <c r="J116" s="190" t="s">
        <v>519</v>
      </c>
      <c r="K116" s="191">
        <v>46153</v>
      </c>
      <c r="L116" s="192" t="s">
        <v>442</v>
      </c>
      <c r="M116" s="193" t="s">
        <v>441</v>
      </c>
      <c r="N116" s="194" t="s">
        <v>442</v>
      </c>
      <c r="O116" s="195" t="s">
        <v>442</v>
      </c>
      <c r="P116" s="196" t="s">
        <v>442</v>
      </c>
      <c r="Q116" s="193" t="s">
        <v>442</v>
      </c>
      <c r="R116" s="286" t="s">
        <v>441</v>
      </c>
      <c r="S116" s="287" t="s">
        <v>442</v>
      </c>
      <c r="T116" s="287" t="s">
        <v>442</v>
      </c>
      <c r="U116" s="288" t="s">
        <v>441</v>
      </c>
      <c r="V116" s="194" t="s">
        <v>441</v>
      </c>
      <c r="W116" s="196" t="s">
        <v>441</v>
      </c>
      <c r="X116" s="194" t="s">
        <v>441</v>
      </c>
      <c r="Y116" s="193" t="s">
        <v>441</v>
      </c>
      <c r="Z116" s="194" t="s">
        <v>441</v>
      </c>
      <c r="AA116" s="195" t="s">
        <v>442</v>
      </c>
      <c r="AB116" s="195" t="s">
        <v>441</v>
      </c>
      <c r="AC116" s="193" t="s">
        <v>441</v>
      </c>
      <c r="AD116" s="197" t="s">
        <v>441</v>
      </c>
      <c r="AE116" s="195" t="s">
        <v>442</v>
      </c>
      <c r="AF116" s="196" t="s">
        <v>441</v>
      </c>
      <c r="AG116" s="194" t="s">
        <v>442</v>
      </c>
      <c r="AH116" s="193" t="s">
        <v>441</v>
      </c>
      <c r="AI116" s="197" t="s">
        <v>441</v>
      </c>
      <c r="AJ116" s="195" t="s">
        <v>441</v>
      </c>
      <c r="AK116" s="198" t="s">
        <v>441</v>
      </c>
      <c r="AL116" s="199">
        <v>0</v>
      </c>
      <c r="AM116" s="141">
        <v>17</v>
      </c>
      <c r="AN116" t="s">
        <v>511</v>
      </c>
      <c r="AV116" s="3" t="b">
        <v>0</v>
      </c>
      <c r="AW116" s="408" t="str">
        <f t="shared" si="39"/>
        <v/>
      </c>
      <c r="AX116" s="408" t="str">
        <f t="shared" si="40"/>
        <v/>
      </c>
      <c r="AY116" s="408" t="str">
        <f t="shared" si="41"/>
        <v/>
      </c>
      <c r="AZ116" s="408" t="str">
        <f t="shared" si="42"/>
        <v/>
      </c>
      <c r="BA116" s="408" t="str">
        <f t="shared" si="43"/>
        <v/>
      </c>
      <c r="BB116" s="408" t="str">
        <f t="shared" si="44"/>
        <v/>
      </c>
      <c r="BC116" s="408" t="str">
        <f t="shared" si="45"/>
        <v/>
      </c>
      <c r="BD116" s="408" t="str">
        <f t="shared" si="46"/>
        <v/>
      </c>
      <c r="BE116" s="408" t="str">
        <f t="shared" si="47"/>
        <v/>
      </c>
      <c r="BF116" s="408" t="str">
        <f t="shared" si="48"/>
        <v/>
      </c>
      <c r="BG116" s="408" t="str">
        <f t="shared" si="49"/>
        <v/>
      </c>
      <c r="BH116" s="408" t="str">
        <f t="shared" si="50"/>
        <v/>
      </c>
      <c r="BI116" s="408" t="str">
        <f t="shared" si="51"/>
        <v/>
      </c>
      <c r="BJ116" s="408" t="str">
        <f t="shared" si="52"/>
        <v/>
      </c>
      <c r="BK116" s="408" t="str">
        <f t="shared" si="53"/>
        <v/>
      </c>
      <c r="BL116" s="408" t="str">
        <f t="shared" si="54"/>
        <v/>
      </c>
      <c r="BM116" s="408" t="str">
        <f t="shared" si="55"/>
        <v/>
      </c>
      <c r="BN116" s="408" t="str">
        <f t="shared" si="56"/>
        <v/>
      </c>
      <c r="BO116" s="408" t="str">
        <f t="shared" si="57"/>
        <v/>
      </c>
      <c r="BP116" s="408" t="str">
        <f t="shared" si="58"/>
        <v/>
      </c>
      <c r="BQ116" s="408" t="str">
        <f t="shared" si="59"/>
        <v/>
      </c>
      <c r="BR116" s="408" t="str">
        <f t="shared" si="60"/>
        <v/>
      </c>
      <c r="BS116" s="408" t="str">
        <f t="shared" si="61"/>
        <v/>
      </c>
      <c r="BT116" s="408" t="str">
        <f t="shared" si="62"/>
        <v/>
      </c>
      <c r="BU116" s="408" t="str">
        <f t="shared" si="63"/>
        <v/>
      </c>
      <c r="BV116" s="408" t="str">
        <f t="shared" si="64"/>
        <v/>
      </c>
      <c r="BW116" s="408"/>
      <c r="BX116" s="408"/>
      <c r="BY116" s="385"/>
      <c r="BZ116" s="385"/>
      <c r="CA116" s="385"/>
      <c r="CB116" s="385"/>
      <c r="CC116" s="385"/>
      <c r="CD116" s="385"/>
      <c r="CE116" s="385"/>
      <c r="CF116" s="385"/>
      <c r="CG116" s="385"/>
      <c r="CH116" s="385"/>
      <c r="CI116" s="385"/>
      <c r="CJ116" s="385"/>
    </row>
    <row r="117" spans="1:88" ht="15" customHeight="1" x14ac:dyDescent="0.15">
      <c r="A117" s="183"/>
      <c r="B117" s="200">
        <v>93</v>
      </c>
      <c r="C117" s="201" t="s">
        <v>759</v>
      </c>
      <c r="D117" s="202" t="s">
        <v>502</v>
      </c>
      <c r="E117" s="203" t="s">
        <v>763</v>
      </c>
      <c r="F117" s="204">
        <v>0</v>
      </c>
      <c r="G117" s="204">
        <v>0</v>
      </c>
      <c r="H117" s="205" t="s">
        <v>527</v>
      </c>
      <c r="I117" s="205" t="s">
        <v>439</v>
      </c>
      <c r="J117" s="206" t="s">
        <v>519</v>
      </c>
      <c r="K117" s="207">
        <v>46206</v>
      </c>
      <c r="L117" s="208" t="s">
        <v>442</v>
      </c>
      <c r="M117" s="209" t="s">
        <v>441</v>
      </c>
      <c r="N117" s="210" t="s">
        <v>442</v>
      </c>
      <c r="O117" s="211" t="s">
        <v>442</v>
      </c>
      <c r="P117" s="212" t="s">
        <v>442</v>
      </c>
      <c r="Q117" s="209" t="s">
        <v>442</v>
      </c>
      <c r="R117" s="278" t="s">
        <v>441</v>
      </c>
      <c r="S117" s="279" t="s">
        <v>442</v>
      </c>
      <c r="T117" s="279" t="s">
        <v>442</v>
      </c>
      <c r="U117" s="280" t="s">
        <v>441</v>
      </c>
      <c r="V117" s="210" t="s">
        <v>442</v>
      </c>
      <c r="W117" s="212" t="s">
        <v>442</v>
      </c>
      <c r="X117" s="210" t="s">
        <v>441</v>
      </c>
      <c r="Y117" s="209" t="s">
        <v>441</v>
      </c>
      <c r="Z117" s="210" t="s">
        <v>441</v>
      </c>
      <c r="AA117" s="211" t="s">
        <v>441</v>
      </c>
      <c r="AB117" s="211" t="s">
        <v>442</v>
      </c>
      <c r="AC117" s="209" t="s">
        <v>441</v>
      </c>
      <c r="AD117" s="213" t="s">
        <v>441</v>
      </c>
      <c r="AE117" s="211" t="s">
        <v>441</v>
      </c>
      <c r="AF117" s="212" t="s">
        <v>441</v>
      </c>
      <c r="AG117" s="210" t="s">
        <v>442</v>
      </c>
      <c r="AH117" s="209" t="s">
        <v>441</v>
      </c>
      <c r="AI117" s="213" t="s">
        <v>441</v>
      </c>
      <c r="AJ117" s="211" t="s">
        <v>442</v>
      </c>
      <c r="AK117" s="214" t="s">
        <v>441</v>
      </c>
      <c r="AL117" s="199">
        <v>0</v>
      </c>
      <c r="AM117" s="141">
        <v>18</v>
      </c>
      <c r="AN117" t="s">
        <v>507</v>
      </c>
      <c r="AV117" s="3" t="b">
        <v>0</v>
      </c>
      <c r="AW117" s="408" t="str">
        <f t="shared" si="39"/>
        <v/>
      </c>
      <c r="AX117" s="408" t="str">
        <f t="shared" si="40"/>
        <v/>
      </c>
      <c r="AY117" s="408" t="str">
        <f t="shared" si="41"/>
        <v/>
      </c>
      <c r="AZ117" s="408" t="str">
        <f t="shared" si="42"/>
        <v/>
      </c>
      <c r="BA117" s="408" t="str">
        <f t="shared" si="43"/>
        <v/>
      </c>
      <c r="BB117" s="408" t="str">
        <f t="shared" si="44"/>
        <v/>
      </c>
      <c r="BC117" s="408" t="str">
        <f t="shared" si="45"/>
        <v/>
      </c>
      <c r="BD117" s="408" t="str">
        <f t="shared" si="46"/>
        <v/>
      </c>
      <c r="BE117" s="408" t="str">
        <f t="shared" si="47"/>
        <v/>
      </c>
      <c r="BF117" s="408" t="str">
        <f t="shared" si="48"/>
        <v/>
      </c>
      <c r="BG117" s="408" t="str">
        <f t="shared" si="49"/>
        <v/>
      </c>
      <c r="BH117" s="408" t="str">
        <f t="shared" si="50"/>
        <v/>
      </c>
      <c r="BI117" s="408" t="str">
        <f t="shared" si="51"/>
        <v/>
      </c>
      <c r="BJ117" s="408" t="str">
        <f t="shared" si="52"/>
        <v/>
      </c>
      <c r="BK117" s="408" t="str">
        <f t="shared" si="53"/>
        <v/>
      </c>
      <c r="BL117" s="408" t="str">
        <f t="shared" si="54"/>
        <v/>
      </c>
      <c r="BM117" s="408" t="str">
        <f t="shared" si="55"/>
        <v/>
      </c>
      <c r="BN117" s="408" t="str">
        <f t="shared" si="56"/>
        <v/>
      </c>
      <c r="BO117" s="408" t="str">
        <f t="shared" si="57"/>
        <v/>
      </c>
      <c r="BP117" s="408" t="str">
        <f t="shared" si="58"/>
        <v/>
      </c>
      <c r="BQ117" s="408" t="str">
        <f t="shared" si="59"/>
        <v/>
      </c>
      <c r="BR117" s="408" t="str">
        <f t="shared" si="60"/>
        <v/>
      </c>
      <c r="BS117" s="408" t="str">
        <f t="shared" si="61"/>
        <v/>
      </c>
      <c r="BT117" s="408" t="str">
        <f t="shared" si="62"/>
        <v/>
      </c>
      <c r="BU117" s="408" t="str">
        <f t="shared" si="63"/>
        <v/>
      </c>
      <c r="BV117" s="408" t="str">
        <f t="shared" si="64"/>
        <v/>
      </c>
      <c r="BW117" s="408"/>
      <c r="BX117" s="408"/>
      <c r="BY117" s="385"/>
      <c r="BZ117" s="385"/>
      <c r="CA117" s="385"/>
      <c r="CB117" s="385"/>
      <c r="CC117" s="385"/>
      <c r="CD117" s="385"/>
      <c r="CE117" s="385"/>
      <c r="CF117" s="385"/>
      <c r="CG117" s="385"/>
      <c r="CH117" s="385"/>
      <c r="CI117" s="385"/>
      <c r="CJ117" s="385"/>
    </row>
    <row r="118" spans="1:88" ht="15" customHeight="1" thickBot="1" x14ac:dyDescent="0.2">
      <c r="A118" s="183"/>
      <c r="B118" s="225">
        <v>94</v>
      </c>
      <c r="C118" s="226" t="s">
        <v>759</v>
      </c>
      <c r="D118" s="227" t="s">
        <v>511</v>
      </c>
      <c r="E118" s="228" t="s">
        <v>764</v>
      </c>
      <c r="F118" s="229">
        <v>0</v>
      </c>
      <c r="G118" s="229">
        <v>0</v>
      </c>
      <c r="H118" s="230" t="s">
        <v>457</v>
      </c>
      <c r="I118" s="230" t="s">
        <v>486</v>
      </c>
      <c r="J118" s="231" t="s">
        <v>519</v>
      </c>
      <c r="K118" s="232">
        <v>46321</v>
      </c>
      <c r="L118" s="233" t="s">
        <v>442</v>
      </c>
      <c r="M118" s="234" t="s">
        <v>441</v>
      </c>
      <c r="N118" s="235" t="s">
        <v>442</v>
      </c>
      <c r="O118" s="236" t="s">
        <v>442</v>
      </c>
      <c r="P118" s="237" t="s">
        <v>442</v>
      </c>
      <c r="Q118" s="234" t="s">
        <v>442</v>
      </c>
      <c r="R118" s="282" t="s">
        <v>441</v>
      </c>
      <c r="S118" s="283" t="s">
        <v>442</v>
      </c>
      <c r="T118" s="283" t="s">
        <v>442</v>
      </c>
      <c r="U118" s="284" t="s">
        <v>441</v>
      </c>
      <c r="V118" s="235" t="s">
        <v>441</v>
      </c>
      <c r="W118" s="237" t="s">
        <v>441</v>
      </c>
      <c r="X118" s="235" t="s">
        <v>441</v>
      </c>
      <c r="Y118" s="234" t="s">
        <v>441</v>
      </c>
      <c r="Z118" s="235" t="s">
        <v>441</v>
      </c>
      <c r="AA118" s="236" t="s">
        <v>442</v>
      </c>
      <c r="AB118" s="236" t="s">
        <v>441</v>
      </c>
      <c r="AC118" s="234" t="s">
        <v>441</v>
      </c>
      <c r="AD118" s="238" t="s">
        <v>441</v>
      </c>
      <c r="AE118" s="236" t="s">
        <v>442</v>
      </c>
      <c r="AF118" s="237" t="s">
        <v>441</v>
      </c>
      <c r="AG118" s="235" t="s">
        <v>442</v>
      </c>
      <c r="AH118" s="234" t="s">
        <v>442</v>
      </c>
      <c r="AI118" s="238" t="s">
        <v>441</v>
      </c>
      <c r="AJ118" s="236" t="s">
        <v>441</v>
      </c>
      <c r="AK118" s="239" t="s">
        <v>441</v>
      </c>
      <c r="AL118" s="199">
        <v>30</v>
      </c>
      <c r="AM118" s="141">
        <v>18</v>
      </c>
      <c r="AN118" t="s">
        <v>514</v>
      </c>
      <c r="AV118" s="3" t="b">
        <v>0</v>
      </c>
      <c r="AW118" s="408" t="str">
        <f t="shared" si="39"/>
        <v/>
      </c>
      <c r="AX118" s="408" t="str">
        <f t="shared" si="40"/>
        <v/>
      </c>
      <c r="AY118" s="408" t="str">
        <f t="shared" si="41"/>
        <v/>
      </c>
      <c r="AZ118" s="408" t="str">
        <f t="shared" si="42"/>
        <v/>
      </c>
      <c r="BA118" s="408" t="str">
        <f t="shared" si="43"/>
        <v/>
      </c>
      <c r="BB118" s="408" t="str">
        <f t="shared" si="44"/>
        <v/>
      </c>
      <c r="BC118" s="408" t="str">
        <f t="shared" si="45"/>
        <v/>
      </c>
      <c r="BD118" s="408" t="str">
        <f t="shared" si="46"/>
        <v/>
      </c>
      <c r="BE118" s="408" t="str">
        <f t="shared" si="47"/>
        <v/>
      </c>
      <c r="BF118" s="408" t="str">
        <f t="shared" si="48"/>
        <v/>
      </c>
      <c r="BG118" s="408" t="str">
        <f t="shared" si="49"/>
        <v/>
      </c>
      <c r="BH118" s="408" t="str">
        <f t="shared" si="50"/>
        <v/>
      </c>
      <c r="BI118" s="408" t="str">
        <f t="shared" si="51"/>
        <v/>
      </c>
      <c r="BJ118" s="408" t="str">
        <f t="shared" si="52"/>
        <v/>
      </c>
      <c r="BK118" s="408" t="str">
        <f t="shared" si="53"/>
        <v/>
      </c>
      <c r="BL118" s="408" t="str">
        <f t="shared" si="54"/>
        <v/>
      </c>
      <c r="BM118" s="408" t="str">
        <f t="shared" si="55"/>
        <v/>
      </c>
      <c r="BN118" s="408" t="str">
        <f t="shared" si="56"/>
        <v/>
      </c>
      <c r="BO118" s="408" t="str">
        <f t="shared" si="57"/>
        <v/>
      </c>
      <c r="BP118" s="408" t="str">
        <f t="shared" si="58"/>
        <v/>
      </c>
      <c r="BQ118" s="408" t="str">
        <f t="shared" si="59"/>
        <v/>
      </c>
      <c r="BR118" s="408" t="str">
        <f t="shared" si="60"/>
        <v/>
      </c>
      <c r="BS118" s="408" t="str">
        <f t="shared" si="61"/>
        <v/>
      </c>
      <c r="BT118" s="408" t="str">
        <f t="shared" si="62"/>
        <v/>
      </c>
      <c r="BU118" s="408" t="str">
        <f t="shared" si="63"/>
        <v/>
      </c>
      <c r="BV118" s="408" t="str">
        <f t="shared" si="64"/>
        <v/>
      </c>
      <c r="BW118" s="408"/>
      <c r="BX118" s="408"/>
      <c r="BY118" s="385"/>
      <c r="BZ118" s="385"/>
      <c r="CA118" s="385"/>
      <c r="CB118" s="385"/>
      <c r="CC118" s="385"/>
      <c r="CD118" s="385"/>
      <c r="CE118" s="385"/>
      <c r="CF118" s="385"/>
      <c r="CG118" s="385"/>
      <c r="CH118" s="385"/>
      <c r="CI118" s="385"/>
      <c r="CJ118" s="385"/>
    </row>
    <row r="119" spans="1:88" ht="15" customHeight="1" x14ac:dyDescent="0.15">
      <c r="A119" s="183"/>
      <c r="B119" s="184">
        <v>95</v>
      </c>
      <c r="C119" s="185" t="s">
        <v>765</v>
      </c>
      <c r="D119" s="186" t="s">
        <v>670</v>
      </c>
      <c r="E119" s="285" t="s">
        <v>766</v>
      </c>
      <c r="F119" s="188" t="s">
        <v>488</v>
      </c>
      <c r="G119" s="188" t="s">
        <v>448</v>
      </c>
      <c r="H119" s="189" t="s">
        <v>457</v>
      </c>
      <c r="I119" s="189" t="s">
        <v>486</v>
      </c>
      <c r="J119" s="190" t="s">
        <v>487</v>
      </c>
      <c r="K119" s="191">
        <v>46167</v>
      </c>
      <c r="L119" s="192" t="s">
        <v>442</v>
      </c>
      <c r="M119" s="193" t="s">
        <v>441</v>
      </c>
      <c r="N119" s="194" t="s">
        <v>441</v>
      </c>
      <c r="O119" s="195" t="s">
        <v>441</v>
      </c>
      <c r="P119" s="196" t="s">
        <v>441</v>
      </c>
      <c r="Q119" s="193" t="s">
        <v>442</v>
      </c>
      <c r="R119" s="286" t="s">
        <v>441</v>
      </c>
      <c r="S119" s="287" t="s">
        <v>442</v>
      </c>
      <c r="T119" s="287" t="s">
        <v>442</v>
      </c>
      <c r="U119" s="288" t="s">
        <v>441</v>
      </c>
      <c r="V119" s="194" t="s">
        <v>442</v>
      </c>
      <c r="W119" s="196" t="s">
        <v>442</v>
      </c>
      <c r="X119" s="194" t="s">
        <v>441</v>
      </c>
      <c r="Y119" s="193" t="s">
        <v>441</v>
      </c>
      <c r="Z119" s="194" t="s">
        <v>442</v>
      </c>
      <c r="AA119" s="195" t="s">
        <v>442</v>
      </c>
      <c r="AB119" s="195" t="s">
        <v>441</v>
      </c>
      <c r="AC119" s="193" t="s">
        <v>442</v>
      </c>
      <c r="AD119" s="197" t="s">
        <v>441</v>
      </c>
      <c r="AE119" s="195" t="s">
        <v>441</v>
      </c>
      <c r="AF119" s="196" t="s">
        <v>441</v>
      </c>
      <c r="AG119" s="194" t="s">
        <v>441</v>
      </c>
      <c r="AH119" s="193" t="s">
        <v>441</v>
      </c>
      <c r="AI119" s="197" t="s">
        <v>441</v>
      </c>
      <c r="AJ119" s="195" t="s">
        <v>441</v>
      </c>
      <c r="AK119" s="198" t="s">
        <v>441</v>
      </c>
      <c r="AL119" s="199">
        <v>63</v>
      </c>
      <c r="AM119" s="141">
        <v>1</v>
      </c>
      <c r="AN119" t="s">
        <v>629</v>
      </c>
      <c r="AV119" s="3" t="b">
        <v>0</v>
      </c>
      <c r="AW119" s="408" t="str">
        <f t="shared" si="39"/>
        <v/>
      </c>
      <c r="AX119" s="408" t="str">
        <f t="shared" si="40"/>
        <v/>
      </c>
      <c r="AY119" s="408" t="str">
        <f t="shared" si="41"/>
        <v/>
      </c>
      <c r="AZ119" s="408" t="str">
        <f t="shared" si="42"/>
        <v/>
      </c>
      <c r="BA119" s="408" t="str">
        <f t="shared" si="43"/>
        <v/>
      </c>
      <c r="BB119" s="408" t="str">
        <f t="shared" si="44"/>
        <v/>
      </c>
      <c r="BC119" s="408" t="str">
        <f t="shared" si="45"/>
        <v/>
      </c>
      <c r="BD119" s="408" t="str">
        <f t="shared" si="46"/>
        <v/>
      </c>
      <c r="BE119" s="408" t="str">
        <f t="shared" si="47"/>
        <v/>
      </c>
      <c r="BF119" s="408" t="str">
        <f t="shared" si="48"/>
        <v/>
      </c>
      <c r="BG119" s="408" t="str">
        <f t="shared" si="49"/>
        <v/>
      </c>
      <c r="BH119" s="408" t="str">
        <f t="shared" si="50"/>
        <v/>
      </c>
      <c r="BI119" s="408" t="str">
        <f t="shared" si="51"/>
        <v/>
      </c>
      <c r="BJ119" s="408" t="str">
        <f t="shared" si="52"/>
        <v/>
      </c>
      <c r="BK119" s="408" t="str">
        <f t="shared" si="53"/>
        <v/>
      </c>
      <c r="BL119" s="408" t="str">
        <f t="shared" si="54"/>
        <v/>
      </c>
      <c r="BM119" s="408" t="str">
        <f t="shared" si="55"/>
        <v/>
      </c>
      <c r="BN119" s="408" t="str">
        <f t="shared" si="56"/>
        <v/>
      </c>
      <c r="BO119" s="408" t="str">
        <f t="shared" si="57"/>
        <v/>
      </c>
      <c r="BP119" s="408" t="str">
        <f t="shared" si="58"/>
        <v/>
      </c>
      <c r="BQ119" s="408" t="str">
        <f t="shared" si="59"/>
        <v/>
      </c>
      <c r="BR119" s="408" t="str">
        <f t="shared" si="60"/>
        <v/>
      </c>
      <c r="BS119" s="408" t="str">
        <f t="shared" si="61"/>
        <v/>
      </c>
      <c r="BT119" s="408" t="str">
        <f t="shared" si="62"/>
        <v/>
      </c>
      <c r="BU119" s="408" t="str">
        <f t="shared" si="63"/>
        <v/>
      </c>
      <c r="BV119" s="408" t="str">
        <f t="shared" si="64"/>
        <v/>
      </c>
      <c r="BW119" s="408"/>
      <c r="BX119" s="408"/>
      <c r="BY119" s="385"/>
      <c r="BZ119" s="385"/>
      <c r="CA119" s="385"/>
      <c r="CB119" s="385"/>
      <c r="CC119" s="385"/>
      <c r="CD119" s="385"/>
      <c r="CE119" s="385"/>
      <c r="CF119" s="385"/>
      <c r="CG119" s="385"/>
      <c r="CH119" s="385"/>
      <c r="CI119" s="385"/>
      <c r="CJ119" s="385"/>
    </row>
    <row r="120" spans="1:88" ht="15" customHeight="1" thickBot="1" x14ac:dyDescent="0.2">
      <c r="A120" s="183"/>
      <c r="B120" s="225">
        <v>96</v>
      </c>
      <c r="C120" s="226" t="s">
        <v>765</v>
      </c>
      <c r="D120" s="227" t="s">
        <v>674</v>
      </c>
      <c r="E120" s="228" t="s">
        <v>767</v>
      </c>
      <c r="F120" s="229" t="s">
        <v>472</v>
      </c>
      <c r="G120" s="229" t="s">
        <v>651</v>
      </c>
      <c r="H120" s="230" t="s">
        <v>457</v>
      </c>
      <c r="I120" s="230" t="s">
        <v>486</v>
      </c>
      <c r="J120" s="231" t="s">
        <v>487</v>
      </c>
      <c r="K120" s="232">
        <v>46261</v>
      </c>
      <c r="L120" s="233" t="s">
        <v>442</v>
      </c>
      <c r="M120" s="234" t="s">
        <v>441</v>
      </c>
      <c r="N120" s="235" t="s">
        <v>441</v>
      </c>
      <c r="O120" s="236" t="s">
        <v>441</v>
      </c>
      <c r="P120" s="237" t="s">
        <v>441</v>
      </c>
      <c r="Q120" s="234" t="s">
        <v>442</v>
      </c>
      <c r="R120" s="282" t="s">
        <v>441</v>
      </c>
      <c r="S120" s="283" t="s">
        <v>442</v>
      </c>
      <c r="T120" s="283" t="s">
        <v>442</v>
      </c>
      <c r="U120" s="284" t="s">
        <v>441</v>
      </c>
      <c r="V120" s="235" t="s">
        <v>442</v>
      </c>
      <c r="W120" s="237" t="s">
        <v>442</v>
      </c>
      <c r="X120" s="235" t="s">
        <v>441</v>
      </c>
      <c r="Y120" s="234" t="s">
        <v>441</v>
      </c>
      <c r="Z120" s="235" t="s">
        <v>442</v>
      </c>
      <c r="AA120" s="236" t="s">
        <v>442</v>
      </c>
      <c r="AB120" s="236" t="s">
        <v>441</v>
      </c>
      <c r="AC120" s="234" t="s">
        <v>442</v>
      </c>
      <c r="AD120" s="238" t="s">
        <v>441</v>
      </c>
      <c r="AE120" s="236" t="s">
        <v>441</v>
      </c>
      <c r="AF120" s="237" t="s">
        <v>441</v>
      </c>
      <c r="AG120" s="235" t="s">
        <v>441</v>
      </c>
      <c r="AH120" s="234" t="s">
        <v>441</v>
      </c>
      <c r="AI120" s="238" t="s">
        <v>441</v>
      </c>
      <c r="AJ120" s="236" t="s">
        <v>441</v>
      </c>
      <c r="AK120" s="239" t="s">
        <v>441</v>
      </c>
      <c r="AL120" s="199">
        <v>58</v>
      </c>
      <c r="AM120" s="141">
        <v>1</v>
      </c>
      <c r="AN120" t="s">
        <v>601</v>
      </c>
      <c r="AV120" s="3" t="b">
        <v>0</v>
      </c>
      <c r="AW120" s="408" t="str">
        <f t="shared" si="39"/>
        <v/>
      </c>
      <c r="AX120" s="408" t="str">
        <f t="shared" si="40"/>
        <v/>
      </c>
      <c r="AY120" s="408" t="str">
        <f t="shared" si="41"/>
        <v/>
      </c>
      <c r="AZ120" s="408" t="str">
        <f t="shared" si="42"/>
        <v/>
      </c>
      <c r="BA120" s="408" t="str">
        <f t="shared" si="43"/>
        <v/>
      </c>
      <c r="BB120" s="408" t="str">
        <f t="shared" si="44"/>
        <v/>
      </c>
      <c r="BC120" s="408" t="str">
        <f t="shared" si="45"/>
        <v/>
      </c>
      <c r="BD120" s="408" t="str">
        <f t="shared" si="46"/>
        <v/>
      </c>
      <c r="BE120" s="408" t="str">
        <f t="shared" si="47"/>
        <v/>
      </c>
      <c r="BF120" s="408" t="str">
        <f t="shared" si="48"/>
        <v/>
      </c>
      <c r="BG120" s="408" t="str">
        <f t="shared" si="49"/>
        <v/>
      </c>
      <c r="BH120" s="408" t="str">
        <f t="shared" si="50"/>
        <v/>
      </c>
      <c r="BI120" s="408" t="str">
        <f t="shared" si="51"/>
        <v/>
      </c>
      <c r="BJ120" s="408" t="str">
        <f t="shared" si="52"/>
        <v/>
      </c>
      <c r="BK120" s="408" t="str">
        <f t="shared" si="53"/>
        <v/>
      </c>
      <c r="BL120" s="408" t="str">
        <f t="shared" si="54"/>
        <v/>
      </c>
      <c r="BM120" s="408" t="str">
        <f t="shared" si="55"/>
        <v/>
      </c>
      <c r="BN120" s="408" t="str">
        <f t="shared" si="56"/>
        <v/>
      </c>
      <c r="BO120" s="408" t="str">
        <f t="shared" si="57"/>
        <v/>
      </c>
      <c r="BP120" s="408" t="str">
        <f t="shared" si="58"/>
        <v/>
      </c>
      <c r="BQ120" s="408" t="str">
        <f t="shared" si="59"/>
        <v/>
      </c>
      <c r="BR120" s="408" t="str">
        <f t="shared" si="60"/>
        <v/>
      </c>
      <c r="BS120" s="408" t="str">
        <f t="shared" si="61"/>
        <v/>
      </c>
      <c r="BT120" s="408" t="str">
        <f t="shared" si="62"/>
        <v/>
      </c>
      <c r="BU120" s="408" t="str">
        <f t="shared" si="63"/>
        <v/>
      </c>
      <c r="BV120" s="408" t="str">
        <f t="shared" si="64"/>
        <v/>
      </c>
      <c r="BW120" s="408"/>
      <c r="BX120" s="408"/>
      <c r="BY120" s="385"/>
      <c r="BZ120" s="385"/>
      <c r="CA120" s="385"/>
      <c r="CB120" s="385"/>
      <c r="CC120" s="385"/>
      <c r="CD120" s="385"/>
      <c r="CE120" s="385"/>
      <c r="CF120" s="385"/>
      <c r="CG120" s="385"/>
      <c r="CH120" s="385"/>
      <c r="CI120" s="385"/>
      <c r="CJ120" s="385"/>
    </row>
    <row r="121" spans="1:88" ht="15" customHeight="1" thickBot="1" x14ac:dyDescent="0.2">
      <c r="A121" s="183"/>
      <c r="B121" s="311">
        <v>97</v>
      </c>
      <c r="C121" s="312" t="s">
        <v>768</v>
      </c>
      <c r="D121" s="313" t="s">
        <v>577</v>
      </c>
      <c r="E121" s="314" t="s">
        <v>769</v>
      </c>
      <c r="F121" s="315" t="s">
        <v>770</v>
      </c>
      <c r="G121" s="315" t="s">
        <v>448</v>
      </c>
      <c r="H121" s="316" t="s">
        <v>527</v>
      </c>
      <c r="I121" s="316" t="s">
        <v>439</v>
      </c>
      <c r="J121" s="317" t="s">
        <v>688</v>
      </c>
      <c r="K121" s="318">
        <v>46266</v>
      </c>
      <c r="L121" s="319" t="s">
        <v>442</v>
      </c>
      <c r="M121" s="320" t="s">
        <v>441</v>
      </c>
      <c r="N121" s="321" t="s">
        <v>442</v>
      </c>
      <c r="O121" s="322" t="s">
        <v>442</v>
      </c>
      <c r="P121" s="323" t="s">
        <v>442</v>
      </c>
      <c r="Q121" s="320" t="s">
        <v>442</v>
      </c>
      <c r="R121" s="324" t="s">
        <v>441</v>
      </c>
      <c r="S121" s="325" t="s">
        <v>441</v>
      </c>
      <c r="T121" s="325" t="s">
        <v>442</v>
      </c>
      <c r="U121" s="326" t="s">
        <v>441</v>
      </c>
      <c r="V121" s="321" t="s">
        <v>441</v>
      </c>
      <c r="W121" s="323" t="s">
        <v>441</v>
      </c>
      <c r="X121" s="321" t="s">
        <v>442</v>
      </c>
      <c r="Y121" s="320" t="s">
        <v>441</v>
      </c>
      <c r="Z121" s="321" t="s">
        <v>441</v>
      </c>
      <c r="AA121" s="322" t="s">
        <v>441</v>
      </c>
      <c r="AB121" s="322" t="s">
        <v>441</v>
      </c>
      <c r="AC121" s="320" t="s">
        <v>441</v>
      </c>
      <c r="AD121" s="327" t="s">
        <v>441</v>
      </c>
      <c r="AE121" s="322" t="s">
        <v>441</v>
      </c>
      <c r="AF121" s="323" t="s">
        <v>441</v>
      </c>
      <c r="AG121" s="321" t="s">
        <v>442</v>
      </c>
      <c r="AH121" s="320" t="s">
        <v>442</v>
      </c>
      <c r="AI121" s="327" t="s">
        <v>441</v>
      </c>
      <c r="AJ121" s="322" t="s">
        <v>441</v>
      </c>
      <c r="AK121" s="328" t="s">
        <v>441</v>
      </c>
      <c r="AL121" s="199">
        <v>0</v>
      </c>
      <c r="AM121" s="141">
        <v>1</v>
      </c>
      <c r="AN121" t="s">
        <v>541</v>
      </c>
      <c r="AV121" s="3" t="b">
        <v>0</v>
      </c>
      <c r="AW121" s="408" t="str">
        <f t="shared" si="39"/>
        <v/>
      </c>
      <c r="AX121" s="408" t="str">
        <f t="shared" si="40"/>
        <v/>
      </c>
      <c r="AY121" s="408" t="str">
        <f t="shared" si="41"/>
        <v/>
      </c>
      <c r="AZ121" s="408" t="str">
        <f t="shared" si="42"/>
        <v/>
      </c>
      <c r="BA121" s="408" t="str">
        <f t="shared" si="43"/>
        <v/>
      </c>
      <c r="BB121" s="408" t="str">
        <f t="shared" si="44"/>
        <v/>
      </c>
      <c r="BC121" s="408" t="str">
        <f t="shared" si="45"/>
        <v/>
      </c>
      <c r="BD121" s="408" t="str">
        <f t="shared" si="46"/>
        <v/>
      </c>
      <c r="BE121" s="408" t="str">
        <f t="shared" si="47"/>
        <v/>
      </c>
      <c r="BF121" s="408" t="str">
        <f t="shared" si="48"/>
        <v/>
      </c>
      <c r="BG121" s="408" t="str">
        <f t="shared" si="49"/>
        <v/>
      </c>
      <c r="BH121" s="408" t="str">
        <f t="shared" si="50"/>
        <v/>
      </c>
      <c r="BI121" s="408" t="str">
        <f t="shared" si="51"/>
        <v/>
      </c>
      <c r="BJ121" s="408" t="str">
        <f t="shared" si="52"/>
        <v/>
      </c>
      <c r="BK121" s="408" t="str">
        <f t="shared" si="53"/>
        <v/>
      </c>
      <c r="BL121" s="408" t="str">
        <f t="shared" si="54"/>
        <v/>
      </c>
      <c r="BM121" s="408" t="str">
        <f t="shared" si="55"/>
        <v/>
      </c>
      <c r="BN121" s="408" t="str">
        <f t="shared" si="56"/>
        <v/>
      </c>
      <c r="BO121" s="408" t="str">
        <f t="shared" si="57"/>
        <v/>
      </c>
      <c r="BP121" s="408" t="str">
        <f t="shared" si="58"/>
        <v/>
      </c>
      <c r="BQ121" s="408" t="str">
        <f t="shared" si="59"/>
        <v/>
      </c>
      <c r="BR121" s="408" t="str">
        <f t="shared" si="60"/>
        <v/>
      </c>
      <c r="BS121" s="408" t="str">
        <f t="shared" si="61"/>
        <v/>
      </c>
      <c r="BT121" s="408" t="str">
        <f t="shared" si="62"/>
        <v/>
      </c>
      <c r="BU121" s="408" t="str">
        <f t="shared" si="63"/>
        <v/>
      </c>
      <c r="BV121" s="408" t="str">
        <f t="shared" si="64"/>
        <v/>
      </c>
      <c r="BW121" s="408"/>
      <c r="BX121" s="408"/>
      <c r="BY121" s="385"/>
      <c r="BZ121" s="385"/>
      <c r="CA121" s="385"/>
      <c r="CB121" s="385"/>
      <c r="CC121" s="385"/>
      <c r="CD121" s="385"/>
      <c r="CE121" s="385"/>
      <c r="CF121" s="385"/>
      <c r="CG121" s="385"/>
      <c r="CH121" s="385"/>
      <c r="CI121" s="385"/>
      <c r="CJ121" s="385"/>
    </row>
    <row r="122" spans="1:88" ht="15" customHeight="1" thickBot="1" x14ac:dyDescent="0.2">
      <c r="A122" s="183"/>
      <c r="B122" s="164">
        <v>98</v>
      </c>
      <c r="C122" s="360" t="s">
        <v>771</v>
      </c>
      <c r="D122" s="295" t="s">
        <v>485</v>
      </c>
      <c r="E122" s="296" t="s">
        <v>772</v>
      </c>
      <c r="F122" s="297" t="s">
        <v>642</v>
      </c>
      <c r="G122" s="297" t="s">
        <v>448</v>
      </c>
      <c r="H122" s="167" t="s">
        <v>527</v>
      </c>
      <c r="I122" s="167" t="s">
        <v>439</v>
      </c>
      <c r="J122" s="298" t="s">
        <v>440</v>
      </c>
      <c r="K122" s="299">
        <v>46254</v>
      </c>
      <c r="L122" s="300" t="s">
        <v>442</v>
      </c>
      <c r="M122" s="301" t="s">
        <v>441</v>
      </c>
      <c r="N122" s="302" t="s">
        <v>442</v>
      </c>
      <c r="O122" s="303" t="s">
        <v>442</v>
      </c>
      <c r="P122" s="304" t="s">
        <v>442</v>
      </c>
      <c r="Q122" s="301" t="s">
        <v>442</v>
      </c>
      <c r="R122" s="305" t="s">
        <v>441</v>
      </c>
      <c r="S122" s="306" t="s">
        <v>442</v>
      </c>
      <c r="T122" s="306" t="s">
        <v>442</v>
      </c>
      <c r="U122" s="307" t="s">
        <v>442</v>
      </c>
      <c r="V122" s="321" t="s">
        <v>441</v>
      </c>
      <c r="W122" s="323" t="s">
        <v>441</v>
      </c>
      <c r="X122" s="321" t="s">
        <v>441</v>
      </c>
      <c r="Y122" s="320" t="s">
        <v>441</v>
      </c>
      <c r="Z122" s="321" t="s">
        <v>442</v>
      </c>
      <c r="AA122" s="322" t="s">
        <v>441</v>
      </c>
      <c r="AB122" s="322" t="s">
        <v>441</v>
      </c>
      <c r="AC122" s="320" t="s">
        <v>441</v>
      </c>
      <c r="AD122" s="327" t="s">
        <v>442</v>
      </c>
      <c r="AE122" s="322" t="s">
        <v>441</v>
      </c>
      <c r="AF122" s="323" t="s">
        <v>441</v>
      </c>
      <c r="AG122" s="321" t="s">
        <v>441</v>
      </c>
      <c r="AH122" s="320" t="s">
        <v>442</v>
      </c>
      <c r="AI122" s="327" t="s">
        <v>442</v>
      </c>
      <c r="AJ122" s="322" t="s">
        <v>441</v>
      </c>
      <c r="AK122" s="328" t="s">
        <v>441</v>
      </c>
      <c r="AL122" s="199">
        <v>23</v>
      </c>
      <c r="AM122" s="141">
        <v>16</v>
      </c>
      <c r="AN122" t="s">
        <v>474</v>
      </c>
      <c r="AV122" s="3" t="b">
        <v>0</v>
      </c>
      <c r="AW122" s="408" t="str">
        <f t="shared" si="39"/>
        <v/>
      </c>
      <c r="AX122" s="408" t="str">
        <f t="shared" si="40"/>
        <v/>
      </c>
      <c r="AY122" s="408" t="str">
        <f t="shared" si="41"/>
        <v/>
      </c>
      <c r="AZ122" s="408" t="str">
        <f t="shared" si="42"/>
        <v/>
      </c>
      <c r="BA122" s="408" t="str">
        <f t="shared" si="43"/>
        <v/>
      </c>
      <c r="BB122" s="408" t="str">
        <f t="shared" si="44"/>
        <v/>
      </c>
      <c r="BC122" s="408" t="str">
        <f t="shared" si="45"/>
        <v/>
      </c>
      <c r="BD122" s="408" t="str">
        <f t="shared" si="46"/>
        <v/>
      </c>
      <c r="BE122" s="408" t="str">
        <f t="shared" si="47"/>
        <v/>
      </c>
      <c r="BF122" s="408" t="str">
        <f t="shared" si="48"/>
        <v/>
      </c>
      <c r="BG122" s="408" t="str">
        <f t="shared" si="49"/>
        <v/>
      </c>
      <c r="BH122" s="408" t="str">
        <f t="shared" si="50"/>
        <v/>
      </c>
      <c r="BI122" s="408" t="str">
        <f t="shared" si="51"/>
        <v/>
      </c>
      <c r="BJ122" s="408" t="str">
        <f t="shared" si="52"/>
        <v/>
      </c>
      <c r="BK122" s="408" t="str">
        <f t="shared" si="53"/>
        <v/>
      </c>
      <c r="BL122" s="408" t="str">
        <f t="shared" si="54"/>
        <v/>
      </c>
      <c r="BM122" s="408" t="str">
        <f t="shared" si="55"/>
        <v/>
      </c>
      <c r="BN122" s="408" t="str">
        <f t="shared" si="56"/>
        <v/>
      </c>
      <c r="BO122" s="408" t="str">
        <f t="shared" si="57"/>
        <v/>
      </c>
      <c r="BP122" s="408" t="str">
        <f t="shared" si="58"/>
        <v/>
      </c>
      <c r="BQ122" s="408" t="str">
        <f t="shared" si="59"/>
        <v/>
      </c>
      <c r="BR122" s="408" t="str">
        <f t="shared" si="60"/>
        <v/>
      </c>
      <c r="BS122" s="408" t="str">
        <f t="shared" si="61"/>
        <v/>
      </c>
      <c r="BT122" s="408" t="str">
        <f t="shared" si="62"/>
        <v/>
      </c>
      <c r="BU122" s="408" t="str">
        <f t="shared" si="63"/>
        <v/>
      </c>
      <c r="BV122" s="408" t="str">
        <f t="shared" si="64"/>
        <v/>
      </c>
      <c r="BW122" s="408"/>
      <c r="BX122" s="408"/>
      <c r="BY122" s="385"/>
      <c r="BZ122" s="385"/>
      <c r="CA122" s="385"/>
      <c r="CB122" s="385"/>
      <c r="CC122" s="385"/>
      <c r="CD122" s="385"/>
      <c r="CE122" s="385"/>
      <c r="CF122" s="385"/>
      <c r="CG122" s="385"/>
      <c r="CH122" s="385"/>
      <c r="CI122" s="385"/>
      <c r="CJ122" s="385"/>
    </row>
    <row r="123" spans="1:88" ht="9" customHeight="1" x14ac:dyDescent="0.15">
      <c r="A123" s="21"/>
      <c r="AV123" s="3"/>
      <c r="AW123" s="408"/>
      <c r="AX123" s="408"/>
      <c r="AY123" s="408"/>
      <c r="AZ123" s="408"/>
      <c r="BA123" s="408"/>
      <c r="BB123" s="408"/>
      <c r="BC123" s="408"/>
      <c r="BD123" s="408"/>
      <c r="BE123" s="408"/>
      <c r="BF123" s="408"/>
      <c r="BG123" s="408"/>
      <c r="BH123" s="408"/>
      <c r="BI123" s="408"/>
      <c r="BJ123" s="408"/>
      <c r="BK123" s="408"/>
      <c r="BL123" s="408"/>
      <c r="BM123" s="408"/>
      <c r="BN123" s="408"/>
      <c r="BO123" s="408"/>
      <c r="BP123" s="408"/>
      <c r="BQ123" s="408"/>
      <c r="BR123" s="408"/>
      <c r="BS123" s="408"/>
      <c r="BT123" s="408"/>
      <c r="BU123" s="408"/>
      <c r="BV123" s="408"/>
      <c r="BW123" s="408"/>
      <c r="BX123" s="408"/>
      <c r="BY123" s="385"/>
      <c r="BZ123" s="385"/>
      <c r="CA123" s="385"/>
      <c r="CB123" s="385"/>
      <c r="CC123" s="385"/>
      <c r="CD123" s="385"/>
      <c r="CE123" s="385"/>
      <c r="CF123" s="385"/>
      <c r="CG123" s="385"/>
      <c r="CH123" s="385"/>
      <c r="CI123" s="385"/>
      <c r="CJ123" s="385"/>
    </row>
    <row r="124" spans="1:88" x14ac:dyDescent="0.15">
      <c r="AW124" s="385"/>
      <c r="AX124" s="385"/>
      <c r="AY124" s="385"/>
      <c r="AZ124" s="385"/>
      <c r="BA124" s="385"/>
      <c r="BB124" s="385"/>
      <c r="BC124" s="385"/>
      <c r="BD124" s="385"/>
      <c r="BE124" s="385"/>
      <c r="BF124" s="385"/>
      <c r="BG124" s="385"/>
      <c r="BH124" s="385"/>
      <c r="BI124" s="385"/>
      <c r="BJ124" s="385"/>
      <c r="BK124" s="385"/>
      <c r="BL124" s="385"/>
      <c r="BM124" s="385"/>
      <c r="BN124" s="385"/>
      <c r="BO124" s="385"/>
      <c r="BP124" s="385"/>
      <c r="BQ124" s="385"/>
      <c r="BR124" s="385"/>
      <c r="BS124" s="385"/>
      <c r="BT124" s="385"/>
      <c r="BU124" s="385"/>
      <c r="BV124" s="385"/>
      <c r="BW124" s="385"/>
      <c r="BX124" s="385"/>
      <c r="BY124" s="385"/>
      <c r="BZ124" s="385"/>
      <c r="CA124" s="385"/>
      <c r="CB124" s="385"/>
      <c r="CC124" s="385"/>
      <c r="CD124" s="385"/>
      <c r="CE124" s="385"/>
      <c r="CF124" s="385"/>
      <c r="CG124" s="385"/>
      <c r="CH124" s="385"/>
      <c r="CI124" s="385"/>
      <c r="CJ124" s="385"/>
    </row>
  </sheetData>
  <mergeCells count="15">
    <mergeCell ref="AY3:BB4"/>
    <mergeCell ref="BC3:BF4"/>
    <mergeCell ref="BG3:BV3"/>
    <mergeCell ref="BG4:BG5"/>
    <mergeCell ref="BH4:BH5"/>
    <mergeCell ref="BI4:BJ4"/>
    <mergeCell ref="BK4:BN4"/>
    <mergeCell ref="BO4:BV4"/>
    <mergeCell ref="C1:Q1"/>
    <mergeCell ref="N3:Q4"/>
    <mergeCell ref="R3:U4"/>
    <mergeCell ref="V3:AK3"/>
    <mergeCell ref="X4:Y4"/>
    <mergeCell ref="Z4:AC4"/>
    <mergeCell ref="AD4:AK4"/>
  </mergeCells>
  <phoneticPr fontId="1"/>
  <conditionalFormatting sqref="V6:AK6">
    <cfRule type="expression" dxfId="15" priority="26">
      <formula>$AV6=TRUE</formula>
    </cfRule>
  </conditionalFormatting>
  <conditionalFormatting sqref="V7:AK7">
    <cfRule type="expression" dxfId="14" priority="23">
      <formula>$AV7=TRUE</formula>
    </cfRule>
    <cfRule type="expression" dxfId="13" priority="24">
      <formula>AV7=TRUE</formula>
    </cfRule>
  </conditionalFormatting>
  <conditionalFormatting sqref="V8:AK24">
    <cfRule type="expression" dxfId="12" priority="19">
      <formula>$AV8=TRUE</formula>
    </cfRule>
    <cfRule type="expression" dxfId="11" priority="20">
      <formula>AV8=TRUE</formula>
    </cfRule>
  </conditionalFormatting>
  <conditionalFormatting sqref="V117:AK117 V113:AK114 V81:AK89 V76:AK78 V72:AK73 V59:AK69 V39:AK56 V31:AK36 V27:AK28">
    <cfRule type="expression" dxfId="10" priority="17">
      <formula>$AV27=TRUE</formula>
    </cfRule>
    <cfRule type="expression" dxfId="9" priority="18">
      <formula>AV27=TRUE</formula>
    </cfRule>
  </conditionalFormatting>
  <conditionalFormatting sqref="V26:AK26">
    <cfRule type="expression" dxfId="8" priority="9">
      <formula>$AV26=TRUE</formula>
    </cfRule>
  </conditionalFormatting>
  <conditionalFormatting sqref="V58:AK58 V71:AK71 V75:AK75 V80:AK80 V108:AK108 V110:AK110 V112:AK112 V116:AK116 V38:AK38 V30:AK30">
    <cfRule type="expression" dxfId="7" priority="8">
      <formula>$AV30=TRUE</formula>
    </cfRule>
  </conditionalFormatting>
  <conditionalFormatting sqref="V25:AK25">
    <cfRule type="expression" dxfId="6" priority="7">
      <formula>$AV25=TRUE</formula>
    </cfRule>
  </conditionalFormatting>
  <conditionalFormatting sqref="V120:AK120 V118:AK118 V115:AK115 V109:AK109 V90:AK90 V79:AK79 V74:AK74 V70:AK70 V57:AK57 V37:AK37 V29:AK29">
    <cfRule type="expression" dxfId="5" priority="6">
      <formula>$AV29=TRUE</formula>
    </cfRule>
  </conditionalFormatting>
  <conditionalFormatting sqref="V121:AK121">
    <cfRule type="expression" dxfId="4" priority="5">
      <formula>$AV121=TRUE</formula>
    </cfRule>
  </conditionalFormatting>
  <conditionalFormatting sqref="V122:AK122">
    <cfRule type="expression" dxfId="3" priority="4">
      <formula>$AV122=TRUE</formula>
    </cfRule>
  </conditionalFormatting>
  <conditionalFormatting sqref="V119:AK119">
    <cfRule type="expression" dxfId="2" priority="3">
      <formula>$AV119=TRUE</formula>
    </cfRule>
  </conditionalFormatting>
  <conditionalFormatting sqref="V111:AK111">
    <cfRule type="expression" dxfId="1" priority="2">
      <formula>$AV111=TRUE</formula>
    </cfRule>
  </conditionalFormatting>
  <conditionalFormatting sqref="V93:AK93">
    <cfRule type="expression" dxfId="0" priority="1">
      <formula>$AV93=TRUE</formula>
    </cfRule>
  </conditionalFormatting>
  <hyperlinks>
    <hyperlink ref="E6" r:id="rId1" display="http://www.school.nagano-ngn.ed.jp/edcenter/Manabi/img/PDF/4311.pdf" xr:uid="{CDABDC4C-6F74-4D89-BDE5-59D97F4A9BB2}"/>
    <hyperlink ref="E7" r:id="rId2" display="http://www.school.nagano-ngn.ed.jp/edcenter/Manabi/img/PDF/4113.pdf" xr:uid="{A8998057-0D8E-4EC6-A585-9A70B03C007D}"/>
    <hyperlink ref="E8" r:id="rId3" display="http://www.school.nagano-ngn.ed.jp/edcenter/Manabi/img/PDF/4115.pdf" xr:uid="{F531D352-64BB-4665-8B14-5832E71919FB}"/>
    <hyperlink ref="E9" r:id="rId4" display="http://www.school.nagano-ngn.ed.jp/edcenter/Manabi/img/PDF/8611.pdf" xr:uid="{AAA72BDB-A304-4928-BACD-EB8CC54C85E2}"/>
    <hyperlink ref="E10" r:id="rId5" display="http://www.school.nagano-ngn.ed.jp/edcenter/Manabi/img/PDF/4125.pdf" xr:uid="{0BF84C3E-64CC-4B2C-A841-6AD5D9F16EA0}"/>
    <hyperlink ref="E11" r:id="rId6" display="http://www.school.nagano-ngn.ed.jp/edcenter/Manabi/img/PDF/4131.pdf" xr:uid="{EC5D92E4-3B42-44A1-B4E7-C20C4F19457A}"/>
    <hyperlink ref="E12" r:id="rId7" display="http://www.school.nagano-ngn.ed.jp/edcenter/Manabi/img/PDF/4133.pdf" xr:uid="{D5347321-588E-4ED1-A222-DEB91B656711}"/>
    <hyperlink ref="E13" r:id="rId8" display="http://www.school.nagano-ngn.ed.jp/edcenter/Manabi/img/PDF/4151.pdf" xr:uid="{FBF42AE2-EF0B-43E1-8CF8-F357EB8C9E2E}"/>
    <hyperlink ref="E14" r:id="rId9" display="http://www.school.nagano-ngn.ed.jp/edcenter/Manabi/img/PDF/4152.pdf" xr:uid="{11859C56-A12D-45E1-B807-47C5DF389FD6}"/>
    <hyperlink ref="E15" r:id="rId10" display="http://www.school.nagano-ngn.ed.jp/edcenter/Manabi/img/PDF/4153.pdf" xr:uid="{6042A1BB-1DE1-4D44-8ABF-FDCC3EB4EB89}"/>
    <hyperlink ref="E16" r:id="rId11" display="http://www.school.nagano-ngn.ed.jp/edcenter/Manabi/img/PDF/4141.pdf" xr:uid="{E21D46F8-36ED-47AA-989A-6170CD0755C1}"/>
    <hyperlink ref="E17" r:id="rId12" display="http://www.school.nagano-ngn.ed.jp/edcenter/Manabi/img/PDF/4148.pdf" xr:uid="{0258DB00-FBB7-488C-BA8F-54CC65967BFC}"/>
    <hyperlink ref="E18" r:id="rId13" display="http://www.school.nagano-ngn.ed.jp/edcenter/Manabi/img/PDF/4162.pdf" xr:uid="{7A9615B9-240C-49FF-885F-7BF343C65245}"/>
    <hyperlink ref="E19" r:id="rId14" display="http://www.school.nagano-ngn.ed.jp/edcenter/Manabi/img/PDF/4167.pdf" xr:uid="{B0ABD3C2-6B88-412F-8183-65E79BDA1A2D}"/>
    <hyperlink ref="E20" r:id="rId15" display="http://www.school.nagano-ngn.ed.jp/edcenter/Manabi/img/PDF/4171.pdf" xr:uid="{BD74B6A2-F2A1-437B-A921-D3BF35E25F1C}"/>
    <hyperlink ref="E21" r:id="rId16" display="http://www.school.nagano-ngn.ed.jp/edcenter/Manabi/img/PDF/4174.pdf" xr:uid="{8BA45D81-7DD7-4372-B32E-E751EFD084FE}"/>
    <hyperlink ref="E22" r:id="rId17" display="http://www.school.nagano-ngn.ed.jp/edcenter/Manabi/img/PDF/4173.pdf" xr:uid="{0EC5AE08-C41E-48E2-AE03-88EED1C94490}"/>
    <hyperlink ref="E23" r:id="rId18" display="http://www.school.nagano-ngn.ed.jp/edcenter/Manabi/img/PDF/4177.pdf" xr:uid="{32AD16B2-B4C1-4C2E-B464-31A865F3B05F}"/>
    <hyperlink ref="E24" r:id="rId19" display="http://www.school.nagano-ngn.ed.jp/edcenter/Manabi/img/PDF/4211.pdf" xr:uid="{E3E606D7-B73E-40BF-A356-86D9B4DECB52}"/>
    <hyperlink ref="E25" r:id="rId20" display="http://www.school.nagano-ngn.ed.jp/edcenter/Manabi/img/PDF/4215.pdf" xr:uid="{B512D470-FB24-4116-AD00-EAFC181C38B8}"/>
    <hyperlink ref="E26" r:id="rId21" display="http://www.school.nagano-ngn.ed.jp/edcenter/Manabi/img/PDF/6211.pdf" xr:uid="{4F86A60A-AE78-46F4-8CE4-9E3849623A94}"/>
    <hyperlink ref="E27" r:id="rId22" display="http://www.school.nagano-ngn.ed.jp/edcenter/Manabi/img/PDF/3321.pdf" xr:uid="{53EAD96D-2F02-4AF2-AB05-6B0868E73B8F}"/>
    <hyperlink ref="E28" r:id="rId23" display="http://www.school.nagano-ngn.ed.jp/edcenter/Manabi/img/PDF/6213.pdf" xr:uid="{32C3B53C-4A7D-4C98-8ED2-60AC5F5BAB3B}"/>
    <hyperlink ref="E29" r:id="rId24" display="http://www.school.nagano-ngn.ed.jp/edcenter/Manabi/img/PDF/6151.pdf" xr:uid="{A8A9460F-FE20-45F2-B564-1654B49E041E}"/>
    <hyperlink ref="E30" r:id="rId25" display="http://www.school.nagano-ngn.ed.jp/edcenter/Manabi/img/PDF/7261.pdf" xr:uid="{FC7D00D8-5034-41B4-8922-095D82085D75}"/>
    <hyperlink ref="E31" r:id="rId26" display="http://www.school.nagano-ngn.ed.jp/edcenter/Manabi/img/PDF/7121.pdf" xr:uid="{6EECAFA9-5864-4342-AFB4-0C0F78AC27FF}"/>
    <hyperlink ref="E32" r:id="rId27" display="http://www.school.nagano-ngn.ed.jp/edcenter/Manabi/img/PDF/7112.pdf" xr:uid="{60B8AA41-7591-40FC-9380-21CF7B7E50C6}"/>
    <hyperlink ref="E33" r:id="rId28" display="http://www.school.nagano-ngn.ed.jp/edcenter/Manabi/img/PDF/8213.pdf" xr:uid="{ED016F8A-679E-4B3B-984A-6A6EA17CD048}"/>
    <hyperlink ref="E34" r:id="rId29" display="http://www.school.nagano-ngn.ed.jp/edcenter/Manabi/img/PDF/7521.pdf" xr:uid="{6224E848-3084-4DA1-B148-ED9A13BD48E0}"/>
    <hyperlink ref="E35" r:id="rId30" display="http://www.school.nagano-ngn.ed.jp/edcenter/Manabi/img/PDF/7531.pdf" xr:uid="{6F021BD8-778A-40D0-91EE-197BA19E4978}"/>
    <hyperlink ref="E36" r:id="rId31" display="http://www.school.nagano-ngn.ed.jp/edcenter/Manabi/img/PDF/7533.pdf" xr:uid="{C32FE5F4-B888-45E8-934A-EDD7DC7E2873}"/>
    <hyperlink ref="E37" r:id="rId32" display="http://www.school.nagano-ngn.ed.jp/edcenter/Manabi/img/PDF/7532.pdf" xr:uid="{5AA178AE-3E09-44B3-9274-0B87C3C9BF89}"/>
    <hyperlink ref="E38" r:id="rId33" display="http://www.school.nagano-ngn.ed.jp/edcenter/Manabi/img/PDF/5211.pdf" xr:uid="{9A950EC6-4150-4E33-A58D-4D8069BBADDB}"/>
    <hyperlink ref="E39" r:id="rId34" display="http://www.school.nagano-ngn.ed.jp/edcenter/Manabi/img/PDF/5111.pdf" xr:uid="{40F6E7B1-FA4C-4D21-B590-29AF11873736}"/>
    <hyperlink ref="E40" r:id="rId35" display="http://www.school.nagano-ngn.ed.jp/edcenter/Manabi/img/PDF/5112.pdf" xr:uid="{74CC678B-FD6B-41AA-9A38-A4323419C3F2}"/>
    <hyperlink ref="E41" r:id="rId36" display="http://www.school.nagano-ngn.ed.jp/edcenter/Manabi/img/PDF/5141.pdf" xr:uid="{2ECF1531-4B33-4CCB-BEDF-72EB8D9468BA}"/>
    <hyperlink ref="E42" r:id="rId37" display="http://www.school.nagano-ngn.ed.jp/edcenter/Manabi/img/PDF/5145.pdf" xr:uid="{1EAEF38A-10C6-4683-8829-63DC823A51D2}"/>
    <hyperlink ref="E43" r:id="rId38" display="http://www.school.nagano-ngn.ed.jp/edcenter/Manabi/img/PDF/5146.pdf" xr:uid="{6DE2C8C8-2CD8-4C15-80B4-F72939F52990}"/>
    <hyperlink ref="E44" r:id="rId39" display="http://www.school.nagano-ngn.ed.jp/edcenter/Manabi/img/PDF/5147.pdf" xr:uid="{F8B9DD4F-82F0-4214-B1D1-29A3FB647DD9}"/>
    <hyperlink ref="E45" r:id="rId40" display="http://www.school.nagano-ngn.ed.jp/edcenter/Manabi/img/PDF/5148.pdf" xr:uid="{9DCC2D19-C40D-4D0F-A3C6-96492FB2B7D9}"/>
    <hyperlink ref="E46" r:id="rId41" display="http://www.school.nagano-ngn.ed.jp/edcenter/Manabi/img/PDF/5149.pdf" xr:uid="{A4038B41-7851-4D93-9D14-82D35DDCA3E0}"/>
    <hyperlink ref="E47" r:id="rId42" display="http://www.school.nagano-ngn.ed.jp/edcenter/Manabi/img/PDF/5217.pdf" xr:uid="{3BB1A24D-0A42-4F8D-AC24-D9FD1564C7CC}"/>
    <hyperlink ref="E48" r:id="rId43" display="http://www.school.nagano-ngn.ed.jp/edcenter/Manabi/img/PDF/5218.pdf" xr:uid="{FC762D34-7846-42E3-913B-911E3623E37F}"/>
    <hyperlink ref="E49" r:id="rId44" display="http://www.school.nagano-ngn.ed.jp/edcenter/Manabi/img/PDF/5219.pdf" xr:uid="{5BDFEF03-52D9-48C6-8784-37F31F76D17F}"/>
    <hyperlink ref="E50" r:id="rId45" display="http://www.school.nagano-ngn.ed.jp/edcenter/Manabi/img/PDF/5216.pdf" xr:uid="{3B87049B-2926-4667-8CD7-B49C161010E2}"/>
    <hyperlink ref="E51" r:id="rId46" display="http://www.school.nagano-ngn.ed.jp/edcenter/Manabi/img/PDF/5221.pdf" xr:uid="{CDDBBB53-C4F5-42B8-A29E-974E79758DD4}"/>
    <hyperlink ref="E52" r:id="rId47" display="http://www.school.nagano-ngn.ed.jp/edcenter/Manabi/img/PDF/5261.pdf" xr:uid="{FA675302-C452-4050-8F65-82CAC788217A}"/>
    <hyperlink ref="E53" r:id="rId48" display="http://www.school.nagano-ngn.ed.jp/edcenter/Manabi/img/PDF/5237.pdf" xr:uid="{08D90E01-0E03-4870-BCA5-C091BD7760E2}"/>
    <hyperlink ref="E54" r:id="rId49" display="http://www.school.nagano-ngn.ed.jp/edcenter/Manabi/img/PDF/5301.pdf" xr:uid="{C24E5926-FBA4-4DA5-BB4A-AFBE0E2CC5E5}"/>
    <hyperlink ref="E55" r:id="rId50" display="http://www.school.nagano-ngn.ed.jp/edcenter/Manabi/img/PDF/5250.pdf" xr:uid="{1A4D4105-A8CA-4AE2-9DC7-DB63F96B4A4B}"/>
    <hyperlink ref="E56" r:id="rId51" display="http://www.school.nagano-ngn.ed.jp/edcenter/Manabi/img/PDF/5241.pdf" xr:uid="{154BA3E6-0B7F-42EB-BCA4-A6B1934CEE02}"/>
    <hyperlink ref="E57" r:id="rId52" display="http://www.school.nagano-ngn.ed.jp/edcenter/Manabi/img/PDF/5252.pdf" xr:uid="{6D683C5C-59C5-4084-822A-CAA5759ACE17}"/>
    <hyperlink ref="E58" r:id="rId53" display="http://www.school.nagano-ngn.ed.jp/edcenter/Manabi/img/PDF/1111.pdf" xr:uid="{90E09D53-F776-4F31-AACB-70C825904CDC}"/>
    <hyperlink ref="E59" r:id="rId54" display="http://www.school.nagano-ngn.ed.jp/edcenter/Manabi/img/PDF/1112.pdf" xr:uid="{A6033123-B7A2-45DD-879D-BB7CC2074228}"/>
    <hyperlink ref="E60" r:id="rId55" display="http://www.school.nagano-ngn.ed.jp/edcenter/Manabi/img/PDF/1113.pdf" xr:uid="{9FFAE03C-E2D5-42B2-8C67-9D6B08BE683C}"/>
    <hyperlink ref="E61" r:id="rId56" display="http://www.school.nagano-ngn.ed.jp/edcenter/Manabi/img/PDF/1211.pdf" xr:uid="{E52E03E3-43CC-4CD6-B401-66D399A5E164}"/>
    <hyperlink ref="E62" r:id="rId57" display="http://www.school.nagano-ngn.ed.jp/edcenter/Manabi/img/PDF/1351.pdf" xr:uid="{4CD42440-A0B1-45ED-A4B5-86D5E0F31F1F}"/>
    <hyperlink ref="E63" r:id="rId58" display="http://www.school.nagano-ngn.ed.jp/edcenter/Manabi/img/PDF/1331.pdf" xr:uid="{B1EAB240-7CEE-4C5C-9B03-3FF80364EE73}"/>
    <hyperlink ref="E64" r:id="rId59" display="http://www.school.nagano-ngn.ed.jp/edcenter/Manabi/img/PDF/1121.pdf" xr:uid="{97F27ADD-908E-4EED-B007-1D00A680645A}"/>
    <hyperlink ref="E65" r:id="rId60" display="http://www.school.nagano-ngn.ed.jp/edcenter/Manabi/img/PDF/1122.pdf" xr:uid="{2B0E790F-9DA1-4850-93B3-1F5CFAA914D9}"/>
    <hyperlink ref="E66" r:id="rId61" display="http://www.school.nagano-ngn.ed.jp/edcenter/Manabi/img/PDF/1123.pdf" xr:uid="{7262FD12-87CA-4AD9-97ED-83F539E410F2}"/>
    <hyperlink ref="E67" r:id="rId62" display="http://www.school.nagano-ngn.ed.jp/edcenter/Manabi/img/PDF/1311.pdf" xr:uid="{5E92B0E2-EEEA-435D-A70B-B5A1294E1D3A}"/>
    <hyperlink ref="E68" r:id="rId63" display="http://www.school.nagano-ngn.ed.jp/edcenter/Manabi/img/PDF/1321.pdf" xr:uid="{09CF2BB7-475A-47AB-A2E2-DE53E4E40DD5}"/>
    <hyperlink ref="E69" r:id="rId64" display="http://www.school.nagano-ngn.ed.jp/edcenter/Manabi/img/PDF/1131.pdf" xr:uid="{7967A7BA-3522-47A2-BACF-F6B74D676597}"/>
    <hyperlink ref="E70" r:id="rId65" display="http://www.school.nagano-ngn.ed.jp/edcenter/Manabi/img/PDF/1132.pdf" xr:uid="{EB395BD7-C291-4AA9-B614-1C18D93E7D78}"/>
    <hyperlink ref="E71" r:id="rId66" display="http://www.school.nagano-ngn.ed.jp/edcenter/Manabi/img/PDF/1711.pdf" xr:uid="{7C57A2A3-A141-42C7-9324-4B025E583037}"/>
    <hyperlink ref="E72" r:id="rId67" display="http://www.school.nagano-ngn.ed.jp/edcenter/Manabi/img/PDF/1701.pdf" xr:uid="{867FDA53-1398-43B2-A05D-D8F404890C45}"/>
    <hyperlink ref="E73" r:id="rId68" display="http://www.school.nagano-ngn.ed.jp/edcenter/Manabi/img/PDF/1721.pdf" xr:uid="{DF27D57B-1302-4F75-9F96-777A0F0E852C}"/>
    <hyperlink ref="E74" r:id="rId69" display="http://www.school.nagano-ngn.ed.jp/edcenter/Manabi/img/PDF/1712.pdf" xr:uid="{2F35E922-F123-44B0-88F8-D2A98BD986CE}"/>
    <hyperlink ref="E75" r:id="rId70" display="http://www.school.nagano-ngn.ed.jp/edcenter/Manabi/img/PDF/2111.pdf" xr:uid="{4275556B-7269-4531-94C3-76E37795C4AC}"/>
    <hyperlink ref="E76" r:id="rId71" display="http://www.school.nagano-ngn.ed.jp/edcenter/Manabi/img/PDF/2112.pdf" xr:uid="{70023616-A02B-4316-B2C1-8E2294415E4B}"/>
    <hyperlink ref="E77" r:id="rId72" display="http://www.school.nagano-ngn.ed.jp/edcenter/Manabi/img/PDF/2113.pdf" xr:uid="{24FBC2AB-0803-412D-8ABE-7C53E1DF444A}"/>
    <hyperlink ref="E78" r:id="rId73" display="http://www.school.nagano-ngn.ed.jp/edcenter/Manabi/img/PDF/2114.pdf" xr:uid="{637ABEFA-667B-4ECA-A4C0-97756F7CF552}"/>
    <hyperlink ref="E79" r:id="rId74" display="http://www.school.nagano-ngn.ed.jp/edcenter/Manabi/img/PDF/2116.pdf" xr:uid="{31689383-0A54-4D6A-B270-2957F1EF0C4C}"/>
    <hyperlink ref="E80" r:id="rId75" display="http://www.school.nagano-ngn.ed.jp/edcenter/Manabi/img/PDF/2411.pdf" xr:uid="{D5D2B1B4-8160-40ED-8202-9C7FA0BF7597}"/>
    <hyperlink ref="E81" r:id="rId76" display="http://www.school.nagano-ngn.ed.jp/edcenter/Manabi/img/PDF/2421.pdf" xr:uid="{3E100C40-EB40-4BBD-A327-4EF77D59DDDB}"/>
    <hyperlink ref="E82" r:id="rId77" display="http://www.school.nagano-ngn.ed.jp/edcenter/Manabi/img/PDF/2431.pdf" xr:uid="{82578D8C-E88F-415A-9C28-FDB609836717}"/>
    <hyperlink ref="E83" r:id="rId78" display="http://www.school.nagano-ngn.ed.jp/edcenter/Manabi/img/PDF/2441.pdf" xr:uid="{8EACEBD8-0223-4A5A-936B-A60B83142C09}"/>
    <hyperlink ref="E84" r:id="rId79" display="http://www.school.nagano-ngn.ed.jp/edcenter/Manabi/img/PDF/2451.pdf" xr:uid="{79F3DCB4-41F2-4594-A8AD-0D052C227893}"/>
    <hyperlink ref="E85" r:id="rId80" display="http://www.school.nagano-ngn.ed.jp/edcenter/Manabi/img/PDF/2452.pdf" xr:uid="{3C2CC22B-2C2D-4B3A-9E9F-BB4D808FD02A}"/>
    <hyperlink ref="E86" r:id="rId81" display="http://www.school.nagano-ngn.ed.jp/edcenter/Manabi/img/PDF/2511.pdf" xr:uid="{D1B6F0A6-F200-44CB-813E-CD10C49BDA09}"/>
    <hyperlink ref="E87" r:id="rId82" display="http://www.school.nagano-ngn.ed.jp/edcenter/Manabi/img/PDF/2615.pdf" xr:uid="{F4E09F2F-B845-4970-9760-B4E4313A375A}"/>
    <hyperlink ref="E88" r:id="rId83" display="http://www.school.nagano-ngn.ed.jp/edcenter/Manabi/img/PDF/2611.pdf" xr:uid="{7DF2B032-1508-4D88-82B3-3A28BA2D07DD}"/>
    <hyperlink ref="E89" r:id="rId84" display="http://www.school.nagano-ngn.ed.jp/edcenter/Manabi/img/PDF/2612.pdf" xr:uid="{F2C1D28D-B8CA-48BE-8E5A-393896E0E65A}"/>
    <hyperlink ref="E90" r:id="rId85" display="http://www.school.nagano-ngn.ed.jp/edcenter/Manabi/img/PDF/2629.pdf" xr:uid="{89839948-29B4-49D0-8CC2-F23157FC9995}"/>
    <hyperlink ref="E91" r:id="rId86" display="http://www.school.nagano-ngn.ed.jp/edcenter/Manabi/img/PDF/2812.pdf" xr:uid="{36D16C44-B6CA-4165-B70A-49774602FBD7}"/>
    <hyperlink ref="E92" r:id="rId87" display="http://www.school.nagano-ngn.ed.jp/edcenter/Manabi/img/PDF/2813.pdf" xr:uid="{6A7C5291-830F-4398-B02F-C9A7BB28A9A5}"/>
    <hyperlink ref="E93" r:id="rId88" display="http://www.school.nagano-ngn.ed.jp/edcenter/Manabi/img/PDF/2901.pdf" xr:uid="{28F888FD-ABF9-41B4-A0E7-6D0344A75DC4}"/>
    <hyperlink ref="E94" r:id="rId89" display="http://www.school.nagano-ngn.ed.jp/edcenter/Manabi/img/PDF/0103.pdf" xr:uid="{2695F27E-E412-4CC1-ACA3-E1B98AF60A28}"/>
    <hyperlink ref="E95" r:id="rId90" display="http://www.school.nagano-ngn.ed.jp/edcenter/Manabi/img/PDF/0104.pdf" xr:uid="{46B5CB30-0986-44DD-A92C-630D40E0E230}"/>
    <hyperlink ref="E96" r:id="rId91" display="http://www.school.nagano-ngn.ed.jp/edcenter/Manabi/img/PDF/0101.pdf" xr:uid="{9C4588D7-58C8-4629-B153-99C7B91F4B3A}"/>
    <hyperlink ref="E97" r:id="rId92" display="http://www.school.nagano-ngn.ed.jp/edcenter/Manabi/img/PDF/0106.pdf" xr:uid="{B2DD61BF-F950-431C-B726-A6E780CBC977}"/>
    <hyperlink ref="E98" r:id="rId93" display="http://www.school.nagano-ngn.ed.jp/edcenter/Manabi/img/PDF/0121.pdf" xr:uid="{7C298E6E-1BE1-4DED-B43F-08D78761AF98}"/>
    <hyperlink ref="E99" r:id="rId94" display="http://www.school.nagano-ngn.ed.jp/edcenter/Manabi/img/PDF/0102.pdf" xr:uid="{F22F6D0E-56FC-4D6F-84A3-3969A6CC8AA6}"/>
    <hyperlink ref="E100" r:id="rId95" display="http://www.school.nagano-ngn.ed.jp/edcenter/Manabi/img/PDF/0107.pdf" xr:uid="{BCA416D7-E82F-4702-8169-248386943FB3}"/>
    <hyperlink ref="E101" r:id="rId96" display="http://www.school.nagano-ngn.ed.jp/edcenter/Manabi/img/PDF/0311.pdf" xr:uid="{D54AF275-3A4D-41B0-B13A-553A3DCE5E4B}"/>
    <hyperlink ref="E102" r:id="rId97" display="http://www.school.nagano-ngn.ed.jp/edcenter/Manabi/img/PDF/0312.pdf" xr:uid="{C1550D45-87DC-4E7E-BA51-CF27C6BF08D7}"/>
    <hyperlink ref="E103" r:id="rId98" display="http://www.school.nagano-ngn.ed.jp/edcenter/Manabi/img/PDF/0321.pdf" xr:uid="{EB2C2FE9-07A1-4D4D-9984-AA463640C847}"/>
    <hyperlink ref="E104" r:id="rId99" display="http://www.school.nagano-ngn.ed.jp/edcenter/Manabi/img/PDF/0301.pdf" xr:uid="{83663EA3-6997-4ED9-B9AF-C397B7FD0F42}"/>
    <hyperlink ref="E105" r:id="rId100" display="http://www.school.nagano-ngn.ed.jp/edcenter/Manabi/img/PDF/0331.pdf" xr:uid="{5DDC5556-ACA4-40E3-B753-3A9EFE2CFD6A}"/>
    <hyperlink ref="E106" r:id="rId101" display="http://www.school.nagano-ngn.ed.jp/edcenter/Manabi/img/PDF/0302.pdf" xr:uid="{8824FB63-FBCD-437C-8A0A-512DD15DFA32}"/>
    <hyperlink ref="E107" r:id="rId102" display="http://www.school.nagano-ngn.ed.jp/edcenter/Manabi/img/PDF/0303.pdf" xr:uid="{A2F3F3C9-1E86-40E9-B0E2-DF17DE185329}"/>
    <hyperlink ref="E108" r:id="rId103" display="http://www.school.nagano-ngn.ed.jp/edcenter/Manabi/img/PDF/3401.pdf" xr:uid="{8DC895C3-472B-4200-BDBF-E2B75E5D04BA}"/>
    <hyperlink ref="E109" r:id="rId104" display="http://www.school.nagano-ngn.ed.jp/edcenter/Manabi/img/PDF/3403.pdf" xr:uid="{005555FE-9FDA-48B9-B873-C8D36DC30D85}"/>
    <hyperlink ref="E110" r:id="rId105" display="http://www.school.nagano-ngn.ed.jp/edcenter/Manabi/img/PDF/8192.pdf" xr:uid="{5E906FE9-1202-4457-A90E-BB3BFD028BF1}"/>
    <hyperlink ref="E111" r:id="rId106" display="http://www.school.nagano-ngn.ed.jp/edcenter/Manabi/img/PDF/8193.pdf" xr:uid="{0C695894-6C9C-45B3-96E9-78BDF10B5552}"/>
    <hyperlink ref="E112" r:id="rId107" display="http://www.school.nagano-ngn.ed.jp/edcenter/Manabi/img/PDF/7583.pdf" xr:uid="{FC303F85-4BBD-4084-A8D3-B82E981322BD}"/>
    <hyperlink ref="E113" r:id="rId108" display="http://www.school.nagano-ngn.ed.jp/edcenter/Manabi/img/PDF/7584.pdf" xr:uid="{E50EC6CD-5729-46F3-8818-885031D32D30}"/>
    <hyperlink ref="E114" r:id="rId109" display="http://www.school.nagano-ngn.ed.jp/edcenter/Manabi/img/PDF/7581.pdf" xr:uid="{0672DCE3-4941-45C9-BCB9-FF138358C2F1}"/>
    <hyperlink ref="E115" r:id="rId110" display="http://www.school.nagano-ngn.ed.jp/edcenter/Manabi/img/PDF/7582.pdf" xr:uid="{60BB8ACE-A49F-4037-8DC0-ACEBF99B0B83}"/>
    <hyperlink ref="E116" r:id="rId111" display="http://www.school.nagano-ngn.ed.jp/edcenter/Manabi/img/PDF/7211.pdf" xr:uid="{B2A5AC34-5C44-4323-B335-3A27A4FB6D7A}"/>
    <hyperlink ref="E117" r:id="rId112" display="http://www.school.nagano-ngn.ed.jp/edcenter/Manabi/img/PDF/7212.pdf" xr:uid="{E4442B4E-7D42-45B5-B492-EC12F8DA17CB}"/>
    <hyperlink ref="E118" r:id="rId113" display="http://www.school.nagano-ngn.ed.jp/edcenter/Manabi/img/PDF/7213.pdf" xr:uid="{84D1E0AD-3ED5-4C7E-998A-F8874CF39CEC}"/>
    <hyperlink ref="E119" r:id="rId114" display="http://www.school.nagano-ngn.ed.jp/edcenter/Manabi/img/PDF/1602.pdf" xr:uid="{37BC1809-E984-4755-AE43-DB2A660F4215}"/>
    <hyperlink ref="E120" r:id="rId115" display="http://www.school.nagano-ngn.ed.jp/edcenter/Manabi/img/PDF/1603.pdf" xr:uid="{347F6F3B-D249-4244-889E-0346B83BD7BD}"/>
    <hyperlink ref="E121" r:id="rId116" display="http://www.school.nagano-ngn.ed.jp/edcenter/Manabi/img/PDF/7911.pdf" xr:uid="{5E207D50-AD22-4370-A2B9-8BE80FD9E829}"/>
    <hyperlink ref="E122" r:id="rId117" display="http://www.school.nagano-ngn.ed.jp/edcenter/Manabi/img/PDF/5515.pdf" xr:uid="{100A9B1F-008D-4039-9E6A-9ABC07EAC908}"/>
  </hyperlinks>
  <pageMargins left="0.39370078740157483" right="0.27559055118110237" top="0.54" bottom="0.57999999999999996" header="0.2" footer="0.32"/>
  <pageSetup paperSize="9" scale="95" firstPageNumber="2" fitToHeight="0" orientation="portrait" useFirstPageNumber="1" r:id="rId118"/>
  <headerFooter>
    <oddFooter>&amp;C&amp;"ＭＳ ゴシック,標準"&amp;12Ｐ&amp;P</oddFooter>
  </headerFooter>
  <rowBreaks count="1" manualBreakCount="1">
    <brk id="57" max="16383" man="1"/>
  </rowBreaks>
  <drawing r:id="rId119"/>
  <legacyDrawing r:id="rId120"/>
  <controls>
    <mc:AlternateContent xmlns:mc="http://schemas.openxmlformats.org/markup-compatibility/2006">
      <mc:Choice Requires="x14">
        <control shapeId="16536" r:id="rId121" name="Label1">
          <controlPr defaultSize="0" autoLine="0" r:id="rId122">
            <anchor moveWithCells="1">
              <from>
                <xdr:col>41</xdr:col>
                <xdr:colOff>0</xdr:colOff>
                <xdr:row>0</xdr:row>
                <xdr:rowOff>0</xdr:rowOff>
              </from>
              <to>
                <xdr:col>174</xdr:col>
                <xdr:colOff>495300</xdr:colOff>
                <xdr:row>122</xdr:row>
                <xdr:rowOff>66675</xdr:rowOff>
              </to>
            </anchor>
          </controlPr>
        </control>
      </mc:Choice>
      <mc:Fallback>
        <control shapeId="16536" r:id="rId121" name="Label1"/>
      </mc:Fallback>
    </mc:AlternateContent>
    <mc:AlternateContent xmlns:mc="http://schemas.openxmlformats.org/markup-compatibility/2006">
      <mc:Choice Requires="x14">
        <control shapeId="16386" r:id="rId123" name="Check Box 2">
          <controlPr defaultSize="0" autoFill="0" autoLine="0" autoPict="0">
            <anchor moveWithCells="1">
              <from>
                <xdr:col>0</xdr:col>
                <xdr:colOff>28575</xdr:colOff>
                <xdr:row>5</xdr:row>
                <xdr:rowOff>9525</xdr:rowOff>
              </from>
              <to>
                <xdr:col>0</xdr:col>
                <xdr:colOff>228600</xdr:colOff>
                <xdr:row>6</xdr:row>
                <xdr:rowOff>0</xdr:rowOff>
              </to>
            </anchor>
          </controlPr>
        </control>
      </mc:Choice>
    </mc:AlternateContent>
    <mc:AlternateContent xmlns:mc="http://schemas.openxmlformats.org/markup-compatibility/2006">
      <mc:Choice Requires="x14">
        <control shapeId="16559" r:id="rId124" name="Check Box 175">
          <controlPr defaultSize="0" autoFill="0" autoLine="0" autoPict="0">
            <anchor moveWithCells="1">
              <from>
                <xdr:col>0</xdr:col>
                <xdr:colOff>19050</xdr:colOff>
                <xdr:row>5</xdr:row>
                <xdr:rowOff>161925</xdr:rowOff>
              </from>
              <to>
                <xdr:col>0</xdr:col>
                <xdr:colOff>247650</xdr:colOff>
                <xdr:row>7</xdr:row>
                <xdr:rowOff>19050</xdr:rowOff>
              </to>
            </anchor>
          </controlPr>
        </control>
      </mc:Choice>
    </mc:AlternateContent>
    <mc:AlternateContent xmlns:mc="http://schemas.openxmlformats.org/markup-compatibility/2006">
      <mc:Choice Requires="x14">
        <control shapeId="16560" r:id="rId125" name="Check Box 176">
          <controlPr defaultSize="0" autoFill="0" autoLine="0" autoPict="0">
            <anchor moveWithCells="1">
              <from>
                <xdr:col>0</xdr:col>
                <xdr:colOff>19050</xdr:colOff>
                <xdr:row>6</xdr:row>
                <xdr:rowOff>161925</xdr:rowOff>
              </from>
              <to>
                <xdr:col>0</xdr:col>
                <xdr:colOff>247650</xdr:colOff>
                <xdr:row>8</xdr:row>
                <xdr:rowOff>19050</xdr:rowOff>
              </to>
            </anchor>
          </controlPr>
        </control>
      </mc:Choice>
    </mc:AlternateContent>
    <mc:AlternateContent xmlns:mc="http://schemas.openxmlformats.org/markup-compatibility/2006">
      <mc:Choice Requires="x14">
        <control shapeId="16561" r:id="rId126" name="Check Box 177">
          <controlPr defaultSize="0" autoFill="0" autoLine="0" autoPict="0">
            <anchor moveWithCells="1">
              <from>
                <xdr:col>0</xdr:col>
                <xdr:colOff>19050</xdr:colOff>
                <xdr:row>7</xdr:row>
                <xdr:rowOff>161925</xdr:rowOff>
              </from>
              <to>
                <xdr:col>0</xdr:col>
                <xdr:colOff>247650</xdr:colOff>
                <xdr:row>9</xdr:row>
                <xdr:rowOff>19050</xdr:rowOff>
              </to>
            </anchor>
          </controlPr>
        </control>
      </mc:Choice>
    </mc:AlternateContent>
    <mc:AlternateContent xmlns:mc="http://schemas.openxmlformats.org/markup-compatibility/2006">
      <mc:Choice Requires="x14">
        <control shapeId="16562" r:id="rId127" name="Check Box 178">
          <controlPr defaultSize="0" autoFill="0" autoLine="0" autoPict="0">
            <anchor moveWithCells="1">
              <from>
                <xdr:col>0</xdr:col>
                <xdr:colOff>19050</xdr:colOff>
                <xdr:row>8</xdr:row>
                <xdr:rowOff>161925</xdr:rowOff>
              </from>
              <to>
                <xdr:col>0</xdr:col>
                <xdr:colOff>247650</xdr:colOff>
                <xdr:row>10</xdr:row>
                <xdr:rowOff>19050</xdr:rowOff>
              </to>
            </anchor>
          </controlPr>
        </control>
      </mc:Choice>
    </mc:AlternateContent>
    <mc:AlternateContent xmlns:mc="http://schemas.openxmlformats.org/markup-compatibility/2006">
      <mc:Choice Requires="x14">
        <control shapeId="16563" r:id="rId128" name="Check Box 179">
          <controlPr defaultSize="0" autoFill="0" autoLine="0" autoPict="0">
            <anchor moveWithCells="1">
              <from>
                <xdr:col>0</xdr:col>
                <xdr:colOff>19050</xdr:colOff>
                <xdr:row>9</xdr:row>
                <xdr:rowOff>161925</xdr:rowOff>
              </from>
              <to>
                <xdr:col>0</xdr:col>
                <xdr:colOff>247650</xdr:colOff>
                <xdr:row>11</xdr:row>
                <xdr:rowOff>19050</xdr:rowOff>
              </to>
            </anchor>
          </controlPr>
        </control>
      </mc:Choice>
    </mc:AlternateContent>
    <mc:AlternateContent xmlns:mc="http://schemas.openxmlformats.org/markup-compatibility/2006">
      <mc:Choice Requires="x14">
        <control shapeId="16564" r:id="rId129" name="Check Box 180">
          <controlPr defaultSize="0" autoFill="0" autoLine="0" autoPict="0">
            <anchor moveWithCells="1">
              <from>
                <xdr:col>0</xdr:col>
                <xdr:colOff>19050</xdr:colOff>
                <xdr:row>10</xdr:row>
                <xdr:rowOff>161925</xdr:rowOff>
              </from>
              <to>
                <xdr:col>0</xdr:col>
                <xdr:colOff>247650</xdr:colOff>
                <xdr:row>12</xdr:row>
                <xdr:rowOff>19050</xdr:rowOff>
              </to>
            </anchor>
          </controlPr>
        </control>
      </mc:Choice>
    </mc:AlternateContent>
    <mc:AlternateContent xmlns:mc="http://schemas.openxmlformats.org/markup-compatibility/2006">
      <mc:Choice Requires="x14">
        <control shapeId="16565" r:id="rId130" name="Check Box 181">
          <controlPr defaultSize="0" autoFill="0" autoLine="0" autoPict="0">
            <anchor moveWithCells="1">
              <from>
                <xdr:col>0</xdr:col>
                <xdr:colOff>19050</xdr:colOff>
                <xdr:row>11</xdr:row>
                <xdr:rowOff>161925</xdr:rowOff>
              </from>
              <to>
                <xdr:col>0</xdr:col>
                <xdr:colOff>247650</xdr:colOff>
                <xdr:row>13</xdr:row>
                <xdr:rowOff>19050</xdr:rowOff>
              </to>
            </anchor>
          </controlPr>
        </control>
      </mc:Choice>
    </mc:AlternateContent>
    <mc:AlternateContent xmlns:mc="http://schemas.openxmlformats.org/markup-compatibility/2006">
      <mc:Choice Requires="x14">
        <control shapeId="16566" r:id="rId131" name="Check Box 182">
          <controlPr defaultSize="0" autoFill="0" autoLine="0" autoPict="0">
            <anchor moveWithCells="1">
              <from>
                <xdr:col>0</xdr:col>
                <xdr:colOff>19050</xdr:colOff>
                <xdr:row>12</xdr:row>
                <xdr:rowOff>161925</xdr:rowOff>
              </from>
              <to>
                <xdr:col>0</xdr:col>
                <xdr:colOff>247650</xdr:colOff>
                <xdr:row>14</xdr:row>
                <xdr:rowOff>19050</xdr:rowOff>
              </to>
            </anchor>
          </controlPr>
        </control>
      </mc:Choice>
    </mc:AlternateContent>
    <mc:AlternateContent xmlns:mc="http://schemas.openxmlformats.org/markup-compatibility/2006">
      <mc:Choice Requires="x14">
        <control shapeId="16567" r:id="rId132" name="Check Box 183">
          <controlPr defaultSize="0" autoFill="0" autoLine="0" autoPict="0">
            <anchor moveWithCells="1">
              <from>
                <xdr:col>0</xdr:col>
                <xdr:colOff>19050</xdr:colOff>
                <xdr:row>13</xdr:row>
                <xdr:rowOff>161925</xdr:rowOff>
              </from>
              <to>
                <xdr:col>0</xdr:col>
                <xdr:colOff>247650</xdr:colOff>
                <xdr:row>15</xdr:row>
                <xdr:rowOff>19050</xdr:rowOff>
              </to>
            </anchor>
          </controlPr>
        </control>
      </mc:Choice>
    </mc:AlternateContent>
    <mc:AlternateContent xmlns:mc="http://schemas.openxmlformats.org/markup-compatibility/2006">
      <mc:Choice Requires="x14">
        <control shapeId="16568" r:id="rId133" name="Check Box 184">
          <controlPr defaultSize="0" autoFill="0" autoLine="0" autoPict="0">
            <anchor moveWithCells="1">
              <from>
                <xdr:col>0</xdr:col>
                <xdr:colOff>19050</xdr:colOff>
                <xdr:row>14</xdr:row>
                <xdr:rowOff>161925</xdr:rowOff>
              </from>
              <to>
                <xdr:col>0</xdr:col>
                <xdr:colOff>247650</xdr:colOff>
                <xdr:row>16</xdr:row>
                <xdr:rowOff>19050</xdr:rowOff>
              </to>
            </anchor>
          </controlPr>
        </control>
      </mc:Choice>
    </mc:AlternateContent>
    <mc:AlternateContent xmlns:mc="http://schemas.openxmlformats.org/markup-compatibility/2006">
      <mc:Choice Requires="x14">
        <control shapeId="16569" r:id="rId134" name="Check Box 185">
          <controlPr defaultSize="0" autoFill="0" autoLine="0" autoPict="0">
            <anchor moveWithCells="1">
              <from>
                <xdr:col>0</xdr:col>
                <xdr:colOff>19050</xdr:colOff>
                <xdr:row>15</xdr:row>
                <xdr:rowOff>161925</xdr:rowOff>
              </from>
              <to>
                <xdr:col>0</xdr:col>
                <xdr:colOff>247650</xdr:colOff>
                <xdr:row>17</xdr:row>
                <xdr:rowOff>19050</xdr:rowOff>
              </to>
            </anchor>
          </controlPr>
        </control>
      </mc:Choice>
    </mc:AlternateContent>
    <mc:AlternateContent xmlns:mc="http://schemas.openxmlformats.org/markup-compatibility/2006">
      <mc:Choice Requires="x14">
        <control shapeId="16570" r:id="rId135" name="Check Box 186">
          <controlPr defaultSize="0" autoFill="0" autoLine="0" autoPict="0">
            <anchor moveWithCells="1">
              <from>
                <xdr:col>0</xdr:col>
                <xdr:colOff>19050</xdr:colOff>
                <xdr:row>16</xdr:row>
                <xdr:rowOff>161925</xdr:rowOff>
              </from>
              <to>
                <xdr:col>0</xdr:col>
                <xdr:colOff>247650</xdr:colOff>
                <xdr:row>18</xdr:row>
                <xdr:rowOff>19050</xdr:rowOff>
              </to>
            </anchor>
          </controlPr>
        </control>
      </mc:Choice>
    </mc:AlternateContent>
    <mc:AlternateContent xmlns:mc="http://schemas.openxmlformats.org/markup-compatibility/2006">
      <mc:Choice Requires="x14">
        <control shapeId="16571" r:id="rId136" name="Check Box 187">
          <controlPr defaultSize="0" autoFill="0" autoLine="0" autoPict="0">
            <anchor moveWithCells="1">
              <from>
                <xdr:col>0</xdr:col>
                <xdr:colOff>19050</xdr:colOff>
                <xdr:row>17</xdr:row>
                <xdr:rowOff>161925</xdr:rowOff>
              </from>
              <to>
                <xdr:col>0</xdr:col>
                <xdr:colOff>247650</xdr:colOff>
                <xdr:row>19</xdr:row>
                <xdr:rowOff>19050</xdr:rowOff>
              </to>
            </anchor>
          </controlPr>
        </control>
      </mc:Choice>
    </mc:AlternateContent>
    <mc:AlternateContent xmlns:mc="http://schemas.openxmlformats.org/markup-compatibility/2006">
      <mc:Choice Requires="x14">
        <control shapeId="16572" r:id="rId137" name="Check Box 188">
          <controlPr defaultSize="0" autoFill="0" autoLine="0" autoPict="0">
            <anchor moveWithCells="1">
              <from>
                <xdr:col>0</xdr:col>
                <xdr:colOff>19050</xdr:colOff>
                <xdr:row>18</xdr:row>
                <xdr:rowOff>161925</xdr:rowOff>
              </from>
              <to>
                <xdr:col>0</xdr:col>
                <xdr:colOff>247650</xdr:colOff>
                <xdr:row>20</xdr:row>
                <xdr:rowOff>19050</xdr:rowOff>
              </to>
            </anchor>
          </controlPr>
        </control>
      </mc:Choice>
    </mc:AlternateContent>
    <mc:AlternateContent xmlns:mc="http://schemas.openxmlformats.org/markup-compatibility/2006">
      <mc:Choice Requires="x14">
        <control shapeId="16573" r:id="rId138" name="Check Box 189">
          <controlPr defaultSize="0" autoFill="0" autoLine="0" autoPict="0">
            <anchor moveWithCells="1">
              <from>
                <xdr:col>0</xdr:col>
                <xdr:colOff>19050</xdr:colOff>
                <xdr:row>19</xdr:row>
                <xdr:rowOff>161925</xdr:rowOff>
              </from>
              <to>
                <xdr:col>0</xdr:col>
                <xdr:colOff>247650</xdr:colOff>
                <xdr:row>21</xdr:row>
                <xdr:rowOff>19050</xdr:rowOff>
              </to>
            </anchor>
          </controlPr>
        </control>
      </mc:Choice>
    </mc:AlternateContent>
    <mc:AlternateContent xmlns:mc="http://schemas.openxmlformats.org/markup-compatibility/2006">
      <mc:Choice Requires="x14">
        <control shapeId="16574" r:id="rId139" name="Check Box 190">
          <controlPr defaultSize="0" autoFill="0" autoLine="0" autoPict="0">
            <anchor moveWithCells="1">
              <from>
                <xdr:col>0</xdr:col>
                <xdr:colOff>19050</xdr:colOff>
                <xdr:row>20</xdr:row>
                <xdr:rowOff>161925</xdr:rowOff>
              </from>
              <to>
                <xdr:col>0</xdr:col>
                <xdr:colOff>247650</xdr:colOff>
                <xdr:row>22</xdr:row>
                <xdr:rowOff>19050</xdr:rowOff>
              </to>
            </anchor>
          </controlPr>
        </control>
      </mc:Choice>
    </mc:AlternateContent>
    <mc:AlternateContent xmlns:mc="http://schemas.openxmlformats.org/markup-compatibility/2006">
      <mc:Choice Requires="x14">
        <control shapeId="16575" r:id="rId140" name="Check Box 191">
          <controlPr defaultSize="0" autoFill="0" autoLine="0" autoPict="0">
            <anchor moveWithCells="1">
              <from>
                <xdr:col>0</xdr:col>
                <xdr:colOff>19050</xdr:colOff>
                <xdr:row>21</xdr:row>
                <xdr:rowOff>161925</xdr:rowOff>
              </from>
              <to>
                <xdr:col>0</xdr:col>
                <xdr:colOff>247650</xdr:colOff>
                <xdr:row>23</xdr:row>
                <xdr:rowOff>19050</xdr:rowOff>
              </to>
            </anchor>
          </controlPr>
        </control>
      </mc:Choice>
    </mc:AlternateContent>
    <mc:AlternateContent xmlns:mc="http://schemas.openxmlformats.org/markup-compatibility/2006">
      <mc:Choice Requires="x14">
        <control shapeId="16576" r:id="rId141" name="Check Box 192">
          <controlPr defaultSize="0" autoFill="0" autoLine="0" autoPict="0">
            <anchor moveWithCells="1">
              <from>
                <xdr:col>0</xdr:col>
                <xdr:colOff>19050</xdr:colOff>
                <xdr:row>22</xdr:row>
                <xdr:rowOff>161925</xdr:rowOff>
              </from>
              <to>
                <xdr:col>0</xdr:col>
                <xdr:colOff>247650</xdr:colOff>
                <xdr:row>24</xdr:row>
                <xdr:rowOff>19050</xdr:rowOff>
              </to>
            </anchor>
          </controlPr>
        </control>
      </mc:Choice>
    </mc:AlternateContent>
    <mc:AlternateContent xmlns:mc="http://schemas.openxmlformats.org/markup-compatibility/2006">
      <mc:Choice Requires="x14">
        <control shapeId="16577" r:id="rId142" name="Check Box 193">
          <controlPr defaultSize="0" autoFill="0" autoLine="0" autoPict="0">
            <anchor moveWithCells="1">
              <from>
                <xdr:col>0</xdr:col>
                <xdr:colOff>19050</xdr:colOff>
                <xdr:row>23</xdr:row>
                <xdr:rowOff>161925</xdr:rowOff>
              </from>
              <to>
                <xdr:col>0</xdr:col>
                <xdr:colOff>247650</xdr:colOff>
                <xdr:row>25</xdr:row>
                <xdr:rowOff>19050</xdr:rowOff>
              </to>
            </anchor>
          </controlPr>
        </control>
      </mc:Choice>
    </mc:AlternateContent>
    <mc:AlternateContent xmlns:mc="http://schemas.openxmlformats.org/markup-compatibility/2006">
      <mc:Choice Requires="x14">
        <control shapeId="16578" r:id="rId143" name="Check Box 194">
          <controlPr defaultSize="0" autoFill="0" autoLine="0" autoPict="0">
            <anchor moveWithCells="1">
              <from>
                <xdr:col>0</xdr:col>
                <xdr:colOff>19050</xdr:colOff>
                <xdr:row>24</xdr:row>
                <xdr:rowOff>161925</xdr:rowOff>
              </from>
              <to>
                <xdr:col>0</xdr:col>
                <xdr:colOff>247650</xdr:colOff>
                <xdr:row>26</xdr:row>
                <xdr:rowOff>19050</xdr:rowOff>
              </to>
            </anchor>
          </controlPr>
        </control>
      </mc:Choice>
    </mc:AlternateContent>
    <mc:AlternateContent xmlns:mc="http://schemas.openxmlformats.org/markup-compatibility/2006">
      <mc:Choice Requires="x14">
        <control shapeId="16579" r:id="rId144" name="Check Box 195">
          <controlPr defaultSize="0" autoFill="0" autoLine="0" autoPict="0">
            <anchor moveWithCells="1">
              <from>
                <xdr:col>0</xdr:col>
                <xdr:colOff>19050</xdr:colOff>
                <xdr:row>25</xdr:row>
                <xdr:rowOff>161925</xdr:rowOff>
              </from>
              <to>
                <xdr:col>0</xdr:col>
                <xdr:colOff>247650</xdr:colOff>
                <xdr:row>27</xdr:row>
                <xdr:rowOff>19050</xdr:rowOff>
              </to>
            </anchor>
          </controlPr>
        </control>
      </mc:Choice>
    </mc:AlternateContent>
    <mc:AlternateContent xmlns:mc="http://schemas.openxmlformats.org/markup-compatibility/2006">
      <mc:Choice Requires="x14">
        <control shapeId="16580" r:id="rId145" name="Check Box 196">
          <controlPr defaultSize="0" autoFill="0" autoLine="0" autoPict="0">
            <anchor moveWithCells="1">
              <from>
                <xdr:col>0</xdr:col>
                <xdr:colOff>19050</xdr:colOff>
                <xdr:row>26</xdr:row>
                <xdr:rowOff>161925</xdr:rowOff>
              </from>
              <to>
                <xdr:col>0</xdr:col>
                <xdr:colOff>247650</xdr:colOff>
                <xdr:row>28</xdr:row>
                <xdr:rowOff>19050</xdr:rowOff>
              </to>
            </anchor>
          </controlPr>
        </control>
      </mc:Choice>
    </mc:AlternateContent>
    <mc:AlternateContent xmlns:mc="http://schemas.openxmlformats.org/markup-compatibility/2006">
      <mc:Choice Requires="x14">
        <control shapeId="16581" r:id="rId146" name="Check Box 197">
          <controlPr defaultSize="0" autoFill="0" autoLine="0" autoPict="0">
            <anchor moveWithCells="1">
              <from>
                <xdr:col>0</xdr:col>
                <xdr:colOff>19050</xdr:colOff>
                <xdr:row>27</xdr:row>
                <xdr:rowOff>161925</xdr:rowOff>
              </from>
              <to>
                <xdr:col>0</xdr:col>
                <xdr:colOff>247650</xdr:colOff>
                <xdr:row>29</xdr:row>
                <xdr:rowOff>19050</xdr:rowOff>
              </to>
            </anchor>
          </controlPr>
        </control>
      </mc:Choice>
    </mc:AlternateContent>
    <mc:AlternateContent xmlns:mc="http://schemas.openxmlformats.org/markup-compatibility/2006">
      <mc:Choice Requires="x14">
        <control shapeId="16582" r:id="rId147" name="Check Box 198">
          <controlPr defaultSize="0" autoFill="0" autoLine="0" autoPict="0">
            <anchor moveWithCells="1">
              <from>
                <xdr:col>0</xdr:col>
                <xdr:colOff>19050</xdr:colOff>
                <xdr:row>28</xdr:row>
                <xdr:rowOff>161925</xdr:rowOff>
              </from>
              <to>
                <xdr:col>0</xdr:col>
                <xdr:colOff>247650</xdr:colOff>
                <xdr:row>30</xdr:row>
                <xdr:rowOff>19050</xdr:rowOff>
              </to>
            </anchor>
          </controlPr>
        </control>
      </mc:Choice>
    </mc:AlternateContent>
    <mc:AlternateContent xmlns:mc="http://schemas.openxmlformats.org/markup-compatibility/2006">
      <mc:Choice Requires="x14">
        <control shapeId="16583" r:id="rId148" name="Check Box 199">
          <controlPr defaultSize="0" autoFill="0" autoLine="0" autoPict="0">
            <anchor moveWithCells="1">
              <from>
                <xdr:col>0</xdr:col>
                <xdr:colOff>19050</xdr:colOff>
                <xdr:row>29</xdr:row>
                <xdr:rowOff>161925</xdr:rowOff>
              </from>
              <to>
                <xdr:col>0</xdr:col>
                <xdr:colOff>247650</xdr:colOff>
                <xdr:row>31</xdr:row>
                <xdr:rowOff>19050</xdr:rowOff>
              </to>
            </anchor>
          </controlPr>
        </control>
      </mc:Choice>
    </mc:AlternateContent>
    <mc:AlternateContent xmlns:mc="http://schemas.openxmlformats.org/markup-compatibility/2006">
      <mc:Choice Requires="x14">
        <control shapeId="16584" r:id="rId149" name="Check Box 200">
          <controlPr defaultSize="0" autoFill="0" autoLine="0" autoPict="0">
            <anchor moveWithCells="1">
              <from>
                <xdr:col>0</xdr:col>
                <xdr:colOff>19050</xdr:colOff>
                <xdr:row>30</xdr:row>
                <xdr:rowOff>161925</xdr:rowOff>
              </from>
              <to>
                <xdr:col>0</xdr:col>
                <xdr:colOff>247650</xdr:colOff>
                <xdr:row>32</xdr:row>
                <xdr:rowOff>19050</xdr:rowOff>
              </to>
            </anchor>
          </controlPr>
        </control>
      </mc:Choice>
    </mc:AlternateContent>
    <mc:AlternateContent xmlns:mc="http://schemas.openxmlformats.org/markup-compatibility/2006">
      <mc:Choice Requires="x14">
        <control shapeId="16585" r:id="rId150" name="Check Box 201">
          <controlPr defaultSize="0" autoFill="0" autoLine="0" autoPict="0">
            <anchor moveWithCells="1">
              <from>
                <xdr:col>0</xdr:col>
                <xdr:colOff>19050</xdr:colOff>
                <xdr:row>31</xdr:row>
                <xdr:rowOff>161925</xdr:rowOff>
              </from>
              <to>
                <xdr:col>0</xdr:col>
                <xdr:colOff>247650</xdr:colOff>
                <xdr:row>33</xdr:row>
                <xdr:rowOff>19050</xdr:rowOff>
              </to>
            </anchor>
          </controlPr>
        </control>
      </mc:Choice>
    </mc:AlternateContent>
    <mc:AlternateContent xmlns:mc="http://schemas.openxmlformats.org/markup-compatibility/2006">
      <mc:Choice Requires="x14">
        <control shapeId="16586" r:id="rId151" name="Check Box 202">
          <controlPr defaultSize="0" autoFill="0" autoLine="0" autoPict="0">
            <anchor moveWithCells="1">
              <from>
                <xdr:col>0</xdr:col>
                <xdr:colOff>19050</xdr:colOff>
                <xdr:row>32</xdr:row>
                <xdr:rowOff>161925</xdr:rowOff>
              </from>
              <to>
                <xdr:col>0</xdr:col>
                <xdr:colOff>247650</xdr:colOff>
                <xdr:row>34</xdr:row>
                <xdr:rowOff>19050</xdr:rowOff>
              </to>
            </anchor>
          </controlPr>
        </control>
      </mc:Choice>
    </mc:AlternateContent>
    <mc:AlternateContent xmlns:mc="http://schemas.openxmlformats.org/markup-compatibility/2006">
      <mc:Choice Requires="x14">
        <control shapeId="16587" r:id="rId152" name="Check Box 203">
          <controlPr defaultSize="0" autoFill="0" autoLine="0" autoPict="0">
            <anchor moveWithCells="1">
              <from>
                <xdr:col>0</xdr:col>
                <xdr:colOff>19050</xdr:colOff>
                <xdr:row>33</xdr:row>
                <xdr:rowOff>161925</xdr:rowOff>
              </from>
              <to>
                <xdr:col>0</xdr:col>
                <xdr:colOff>247650</xdr:colOff>
                <xdr:row>35</xdr:row>
                <xdr:rowOff>19050</xdr:rowOff>
              </to>
            </anchor>
          </controlPr>
        </control>
      </mc:Choice>
    </mc:AlternateContent>
    <mc:AlternateContent xmlns:mc="http://schemas.openxmlformats.org/markup-compatibility/2006">
      <mc:Choice Requires="x14">
        <control shapeId="16588" r:id="rId153" name="Check Box 204">
          <controlPr defaultSize="0" autoFill="0" autoLine="0" autoPict="0">
            <anchor moveWithCells="1">
              <from>
                <xdr:col>0</xdr:col>
                <xdr:colOff>19050</xdr:colOff>
                <xdr:row>34</xdr:row>
                <xdr:rowOff>161925</xdr:rowOff>
              </from>
              <to>
                <xdr:col>0</xdr:col>
                <xdr:colOff>247650</xdr:colOff>
                <xdr:row>36</xdr:row>
                <xdr:rowOff>19050</xdr:rowOff>
              </to>
            </anchor>
          </controlPr>
        </control>
      </mc:Choice>
    </mc:AlternateContent>
    <mc:AlternateContent xmlns:mc="http://schemas.openxmlformats.org/markup-compatibility/2006">
      <mc:Choice Requires="x14">
        <control shapeId="16589" r:id="rId154" name="Check Box 205">
          <controlPr defaultSize="0" autoFill="0" autoLine="0" autoPict="0">
            <anchor moveWithCells="1">
              <from>
                <xdr:col>0</xdr:col>
                <xdr:colOff>19050</xdr:colOff>
                <xdr:row>35</xdr:row>
                <xdr:rowOff>161925</xdr:rowOff>
              </from>
              <to>
                <xdr:col>0</xdr:col>
                <xdr:colOff>247650</xdr:colOff>
                <xdr:row>37</xdr:row>
                <xdr:rowOff>19050</xdr:rowOff>
              </to>
            </anchor>
          </controlPr>
        </control>
      </mc:Choice>
    </mc:AlternateContent>
    <mc:AlternateContent xmlns:mc="http://schemas.openxmlformats.org/markup-compatibility/2006">
      <mc:Choice Requires="x14">
        <control shapeId="16590" r:id="rId155" name="Check Box 206">
          <controlPr defaultSize="0" autoFill="0" autoLine="0" autoPict="0">
            <anchor moveWithCells="1">
              <from>
                <xdr:col>0</xdr:col>
                <xdr:colOff>19050</xdr:colOff>
                <xdr:row>36</xdr:row>
                <xdr:rowOff>161925</xdr:rowOff>
              </from>
              <to>
                <xdr:col>0</xdr:col>
                <xdr:colOff>247650</xdr:colOff>
                <xdr:row>38</xdr:row>
                <xdr:rowOff>19050</xdr:rowOff>
              </to>
            </anchor>
          </controlPr>
        </control>
      </mc:Choice>
    </mc:AlternateContent>
    <mc:AlternateContent xmlns:mc="http://schemas.openxmlformats.org/markup-compatibility/2006">
      <mc:Choice Requires="x14">
        <control shapeId="16591" r:id="rId156" name="Check Box 207">
          <controlPr defaultSize="0" autoFill="0" autoLine="0" autoPict="0">
            <anchor moveWithCells="1">
              <from>
                <xdr:col>0</xdr:col>
                <xdr:colOff>19050</xdr:colOff>
                <xdr:row>37</xdr:row>
                <xdr:rowOff>161925</xdr:rowOff>
              </from>
              <to>
                <xdr:col>0</xdr:col>
                <xdr:colOff>247650</xdr:colOff>
                <xdr:row>39</xdr:row>
                <xdr:rowOff>19050</xdr:rowOff>
              </to>
            </anchor>
          </controlPr>
        </control>
      </mc:Choice>
    </mc:AlternateContent>
    <mc:AlternateContent xmlns:mc="http://schemas.openxmlformats.org/markup-compatibility/2006">
      <mc:Choice Requires="x14">
        <control shapeId="16592" r:id="rId157" name="Check Box 208">
          <controlPr defaultSize="0" autoFill="0" autoLine="0" autoPict="0">
            <anchor moveWithCells="1">
              <from>
                <xdr:col>0</xdr:col>
                <xdr:colOff>19050</xdr:colOff>
                <xdr:row>38</xdr:row>
                <xdr:rowOff>161925</xdr:rowOff>
              </from>
              <to>
                <xdr:col>0</xdr:col>
                <xdr:colOff>247650</xdr:colOff>
                <xdr:row>40</xdr:row>
                <xdr:rowOff>19050</xdr:rowOff>
              </to>
            </anchor>
          </controlPr>
        </control>
      </mc:Choice>
    </mc:AlternateContent>
    <mc:AlternateContent xmlns:mc="http://schemas.openxmlformats.org/markup-compatibility/2006">
      <mc:Choice Requires="x14">
        <control shapeId="16593" r:id="rId158" name="Check Box 209">
          <controlPr defaultSize="0" autoFill="0" autoLine="0" autoPict="0">
            <anchor moveWithCells="1">
              <from>
                <xdr:col>0</xdr:col>
                <xdr:colOff>19050</xdr:colOff>
                <xdr:row>39</xdr:row>
                <xdr:rowOff>161925</xdr:rowOff>
              </from>
              <to>
                <xdr:col>0</xdr:col>
                <xdr:colOff>247650</xdr:colOff>
                <xdr:row>41</xdr:row>
                <xdr:rowOff>19050</xdr:rowOff>
              </to>
            </anchor>
          </controlPr>
        </control>
      </mc:Choice>
    </mc:AlternateContent>
    <mc:AlternateContent xmlns:mc="http://schemas.openxmlformats.org/markup-compatibility/2006">
      <mc:Choice Requires="x14">
        <control shapeId="16594" r:id="rId159" name="Check Box 210">
          <controlPr defaultSize="0" autoFill="0" autoLine="0" autoPict="0">
            <anchor moveWithCells="1">
              <from>
                <xdr:col>0</xdr:col>
                <xdr:colOff>19050</xdr:colOff>
                <xdr:row>40</xdr:row>
                <xdr:rowOff>161925</xdr:rowOff>
              </from>
              <to>
                <xdr:col>0</xdr:col>
                <xdr:colOff>247650</xdr:colOff>
                <xdr:row>42</xdr:row>
                <xdr:rowOff>19050</xdr:rowOff>
              </to>
            </anchor>
          </controlPr>
        </control>
      </mc:Choice>
    </mc:AlternateContent>
    <mc:AlternateContent xmlns:mc="http://schemas.openxmlformats.org/markup-compatibility/2006">
      <mc:Choice Requires="x14">
        <control shapeId="16595" r:id="rId160" name="Check Box 211">
          <controlPr defaultSize="0" autoFill="0" autoLine="0" autoPict="0">
            <anchor moveWithCells="1">
              <from>
                <xdr:col>0</xdr:col>
                <xdr:colOff>19050</xdr:colOff>
                <xdr:row>41</xdr:row>
                <xdr:rowOff>161925</xdr:rowOff>
              </from>
              <to>
                <xdr:col>0</xdr:col>
                <xdr:colOff>247650</xdr:colOff>
                <xdr:row>43</xdr:row>
                <xdr:rowOff>19050</xdr:rowOff>
              </to>
            </anchor>
          </controlPr>
        </control>
      </mc:Choice>
    </mc:AlternateContent>
    <mc:AlternateContent xmlns:mc="http://schemas.openxmlformats.org/markup-compatibility/2006">
      <mc:Choice Requires="x14">
        <control shapeId="16596" r:id="rId161" name="Check Box 212">
          <controlPr defaultSize="0" autoFill="0" autoLine="0" autoPict="0">
            <anchor moveWithCells="1">
              <from>
                <xdr:col>0</xdr:col>
                <xdr:colOff>19050</xdr:colOff>
                <xdr:row>42</xdr:row>
                <xdr:rowOff>161925</xdr:rowOff>
              </from>
              <to>
                <xdr:col>0</xdr:col>
                <xdr:colOff>247650</xdr:colOff>
                <xdr:row>44</xdr:row>
                <xdr:rowOff>19050</xdr:rowOff>
              </to>
            </anchor>
          </controlPr>
        </control>
      </mc:Choice>
    </mc:AlternateContent>
    <mc:AlternateContent xmlns:mc="http://schemas.openxmlformats.org/markup-compatibility/2006">
      <mc:Choice Requires="x14">
        <control shapeId="16597" r:id="rId162" name="Check Box 213">
          <controlPr defaultSize="0" autoFill="0" autoLine="0" autoPict="0">
            <anchor moveWithCells="1">
              <from>
                <xdr:col>0</xdr:col>
                <xdr:colOff>19050</xdr:colOff>
                <xdr:row>43</xdr:row>
                <xdr:rowOff>161925</xdr:rowOff>
              </from>
              <to>
                <xdr:col>0</xdr:col>
                <xdr:colOff>247650</xdr:colOff>
                <xdr:row>45</xdr:row>
                <xdr:rowOff>19050</xdr:rowOff>
              </to>
            </anchor>
          </controlPr>
        </control>
      </mc:Choice>
    </mc:AlternateContent>
    <mc:AlternateContent xmlns:mc="http://schemas.openxmlformats.org/markup-compatibility/2006">
      <mc:Choice Requires="x14">
        <control shapeId="16598" r:id="rId163" name="Check Box 214">
          <controlPr defaultSize="0" autoFill="0" autoLine="0" autoPict="0">
            <anchor moveWithCells="1">
              <from>
                <xdr:col>0</xdr:col>
                <xdr:colOff>19050</xdr:colOff>
                <xdr:row>44</xdr:row>
                <xdr:rowOff>161925</xdr:rowOff>
              </from>
              <to>
                <xdr:col>0</xdr:col>
                <xdr:colOff>247650</xdr:colOff>
                <xdr:row>46</xdr:row>
                <xdr:rowOff>19050</xdr:rowOff>
              </to>
            </anchor>
          </controlPr>
        </control>
      </mc:Choice>
    </mc:AlternateContent>
    <mc:AlternateContent xmlns:mc="http://schemas.openxmlformats.org/markup-compatibility/2006">
      <mc:Choice Requires="x14">
        <control shapeId="16599" r:id="rId164" name="Check Box 215">
          <controlPr defaultSize="0" autoFill="0" autoLine="0" autoPict="0">
            <anchor moveWithCells="1">
              <from>
                <xdr:col>0</xdr:col>
                <xdr:colOff>19050</xdr:colOff>
                <xdr:row>45</xdr:row>
                <xdr:rowOff>161925</xdr:rowOff>
              </from>
              <to>
                <xdr:col>0</xdr:col>
                <xdr:colOff>247650</xdr:colOff>
                <xdr:row>47</xdr:row>
                <xdr:rowOff>19050</xdr:rowOff>
              </to>
            </anchor>
          </controlPr>
        </control>
      </mc:Choice>
    </mc:AlternateContent>
    <mc:AlternateContent xmlns:mc="http://schemas.openxmlformats.org/markup-compatibility/2006">
      <mc:Choice Requires="x14">
        <control shapeId="16600" r:id="rId165" name="Check Box 216">
          <controlPr defaultSize="0" autoFill="0" autoLine="0" autoPict="0">
            <anchor moveWithCells="1">
              <from>
                <xdr:col>0</xdr:col>
                <xdr:colOff>19050</xdr:colOff>
                <xdr:row>46</xdr:row>
                <xdr:rowOff>161925</xdr:rowOff>
              </from>
              <to>
                <xdr:col>0</xdr:col>
                <xdr:colOff>247650</xdr:colOff>
                <xdr:row>48</xdr:row>
                <xdr:rowOff>19050</xdr:rowOff>
              </to>
            </anchor>
          </controlPr>
        </control>
      </mc:Choice>
    </mc:AlternateContent>
    <mc:AlternateContent xmlns:mc="http://schemas.openxmlformats.org/markup-compatibility/2006">
      <mc:Choice Requires="x14">
        <control shapeId="16601" r:id="rId166" name="Check Box 217">
          <controlPr defaultSize="0" autoFill="0" autoLine="0" autoPict="0">
            <anchor moveWithCells="1">
              <from>
                <xdr:col>0</xdr:col>
                <xdr:colOff>19050</xdr:colOff>
                <xdr:row>47</xdr:row>
                <xdr:rowOff>161925</xdr:rowOff>
              </from>
              <to>
                <xdr:col>0</xdr:col>
                <xdr:colOff>247650</xdr:colOff>
                <xdr:row>49</xdr:row>
                <xdr:rowOff>19050</xdr:rowOff>
              </to>
            </anchor>
          </controlPr>
        </control>
      </mc:Choice>
    </mc:AlternateContent>
    <mc:AlternateContent xmlns:mc="http://schemas.openxmlformats.org/markup-compatibility/2006">
      <mc:Choice Requires="x14">
        <control shapeId="16602" r:id="rId167" name="Check Box 218">
          <controlPr defaultSize="0" autoFill="0" autoLine="0" autoPict="0">
            <anchor moveWithCells="1">
              <from>
                <xdr:col>0</xdr:col>
                <xdr:colOff>19050</xdr:colOff>
                <xdr:row>48</xdr:row>
                <xdr:rowOff>161925</xdr:rowOff>
              </from>
              <to>
                <xdr:col>0</xdr:col>
                <xdr:colOff>247650</xdr:colOff>
                <xdr:row>50</xdr:row>
                <xdr:rowOff>19050</xdr:rowOff>
              </to>
            </anchor>
          </controlPr>
        </control>
      </mc:Choice>
    </mc:AlternateContent>
    <mc:AlternateContent xmlns:mc="http://schemas.openxmlformats.org/markup-compatibility/2006">
      <mc:Choice Requires="x14">
        <control shapeId="16603" r:id="rId168" name="Check Box 219">
          <controlPr defaultSize="0" autoFill="0" autoLine="0" autoPict="0">
            <anchor moveWithCells="1">
              <from>
                <xdr:col>0</xdr:col>
                <xdr:colOff>19050</xdr:colOff>
                <xdr:row>49</xdr:row>
                <xdr:rowOff>161925</xdr:rowOff>
              </from>
              <to>
                <xdr:col>0</xdr:col>
                <xdr:colOff>247650</xdr:colOff>
                <xdr:row>51</xdr:row>
                <xdr:rowOff>19050</xdr:rowOff>
              </to>
            </anchor>
          </controlPr>
        </control>
      </mc:Choice>
    </mc:AlternateContent>
    <mc:AlternateContent xmlns:mc="http://schemas.openxmlformats.org/markup-compatibility/2006">
      <mc:Choice Requires="x14">
        <control shapeId="16604" r:id="rId169" name="Check Box 220">
          <controlPr defaultSize="0" autoFill="0" autoLine="0" autoPict="0">
            <anchor moveWithCells="1">
              <from>
                <xdr:col>0</xdr:col>
                <xdr:colOff>19050</xdr:colOff>
                <xdr:row>50</xdr:row>
                <xdr:rowOff>161925</xdr:rowOff>
              </from>
              <to>
                <xdr:col>0</xdr:col>
                <xdr:colOff>247650</xdr:colOff>
                <xdr:row>52</xdr:row>
                <xdr:rowOff>19050</xdr:rowOff>
              </to>
            </anchor>
          </controlPr>
        </control>
      </mc:Choice>
    </mc:AlternateContent>
    <mc:AlternateContent xmlns:mc="http://schemas.openxmlformats.org/markup-compatibility/2006">
      <mc:Choice Requires="x14">
        <control shapeId="16605" r:id="rId170" name="Check Box 221">
          <controlPr defaultSize="0" autoFill="0" autoLine="0" autoPict="0">
            <anchor moveWithCells="1">
              <from>
                <xdr:col>0</xdr:col>
                <xdr:colOff>19050</xdr:colOff>
                <xdr:row>51</xdr:row>
                <xdr:rowOff>161925</xdr:rowOff>
              </from>
              <to>
                <xdr:col>0</xdr:col>
                <xdr:colOff>247650</xdr:colOff>
                <xdr:row>53</xdr:row>
                <xdr:rowOff>19050</xdr:rowOff>
              </to>
            </anchor>
          </controlPr>
        </control>
      </mc:Choice>
    </mc:AlternateContent>
    <mc:AlternateContent xmlns:mc="http://schemas.openxmlformats.org/markup-compatibility/2006">
      <mc:Choice Requires="x14">
        <control shapeId="16606" r:id="rId171" name="Check Box 222">
          <controlPr defaultSize="0" autoFill="0" autoLine="0" autoPict="0">
            <anchor moveWithCells="1">
              <from>
                <xdr:col>0</xdr:col>
                <xdr:colOff>19050</xdr:colOff>
                <xdr:row>52</xdr:row>
                <xdr:rowOff>161925</xdr:rowOff>
              </from>
              <to>
                <xdr:col>0</xdr:col>
                <xdr:colOff>247650</xdr:colOff>
                <xdr:row>54</xdr:row>
                <xdr:rowOff>19050</xdr:rowOff>
              </to>
            </anchor>
          </controlPr>
        </control>
      </mc:Choice>
    </mc:AlternateContent>
    <mc:AlternateContent xmlns:mc="http://schemas.openxmlformats.org/markup-compatibility/2006">
      <mc:Choice Requires="x14">
        <control shapeId="16607" r:id="rId172" name="Check Box 223">
          <controlPr defaultSize="0" autoFill="0" autoLine="0" autoPict="0">
            <anchor moveWithCells="1">
              <from>
                <xdr:col>0</xdr:col>
                <xdr:colOff>19050</xdr:colOff>
                <xdr:row>53</xdr:row>
                <xdr:rowOff>161925</xdr:rowOff>
              </from>
              <to>
                <xdr:col>0</xdr:col>
                <xdr:colOff>247650</xdr:colOff>
                <xdr:row>55</xdr:row>
                <xdr:rowOff>19050</xdr:rowOff>
              </to>
            </anchor>
          </controlPr>
        </control>
      </mc:Choice>
    </mc:AlternateContent>
    <mc:AlternateContent xmlns:mc="http://schemas.openxmlformats.org/markup-compatibility/2006">
      <mc:Choice Requires="x14">
        <control shapeId="16608" r:id="rId173" name="Check Box 224">
          <controlPr defaultSize="0" autoFill="0" autoLine="0" autoPict="0">
            <anchor moveWithCells="1">
              <from>
                <xdr:col>0</xdr:col>
                <xdr:colOff>19050</xdr:colOff>
                <xdr:row>54</xdr:row>
                <xdr:rowOff>161925</xdr:rowOff>
              </from>
              <to>
                <xdr:col>0</xdr:col>
                <xdr:colOff>247650</xdr:colOff>
                <xdr:row>56</xdr:row>
                <xdr:rowOff>19050</xdr:rowOff>
              </to>
            </anchor>
          </controlPr>
        </control>
      </mc:Choice>
    </mc:AlternateContent>
    <mc:AlternateContent xmlns:mc="http://schemas.openxmlformats.org/markup-compatibility/2006">
      <mc:Choice Requires="x14">
        <control shapeId="16609" r:id="rId174" name="Check Box 225">
          <controlPr defaultSize="0" autoFill="0" autoLine="0" autoPict="0">
            <anchor moveWithCells="1">
              <from>
                <xdr:col>0</xdr:col>
                <xdr:colOff>19050</xdr:colOff>
                <xdr:row>55</xdr:row>
                <xdr:rowOff>161925</xdr:rowOff>
              </from>
              <to>
                <xdr:col>0</xdr:col>
                <xdr:colOff>247650</xdr:colOff>
                <xdr:row>57</xdr:row>
                <xdr:rowOff>19050</xdr:rowOff>
              </to>
            </anchor>
          </controlPr>
        </control>
      </mc:Choice>
    </mc:AlternateContent>
    <mc:AlternateContent xmlns:mc="http://schemas.openxmlformats.org/markup-compatibility/2006">
      <mc:Choice Requires="x14">
        <control shapeId="16610" r:id="rId175" name="Check Box 226">
          <controlPr defaultSize="0" autoFill="0" autoLine="0" autoPict="0">
            <anchor moveWithCells="1">
              <from>
                <xdr:col>0</xdr:col>
                <xdr:colOff>19050</xdr:colOff>
                <xdr:row>56</xdr:row>
                <xdr:rowOff>161925</xdr:rowOff>
              </from>
              <to>
                <xdr:col>0</xdr:col>
                <xdr:colOff>247650</xdr:colOff>
                <xdr:row>58</xdr:row>
                <xdr:rowOff>19050</xdr:rowOff>
              </to>
            </anchor>
          </controlPr>
        </control>
      </mc:Choice>
    </mc:AlternateContent>
    <mc:AlternateContent xmlns:mc="http://schemas.openxmlformats.org/markup-compatibility/2006">
      <mc:Choice Requires="x14">
        <control shapeId="16611" r:id="rId176" name="Check Box 227">
          <controlPr defaultSize="0" autoFill="0" autoLine="0" autoPict="0">
            <anchor moveWithCells="1">
              <from>
                <xdr:col>0</xdr:col>
                <xdr:colOff>19050</xdr:colOff>
                <xdr:row>57</xdr:row>
                <xdr:rowOff>161925</xdr:rowOff>
              </from>
              <to>
                <xdr:col>0</xdr:col>
                <xdr:colOff>247650</xdr:colOff>
                <xdr:row>59</xdr:row>
                <xdr:rowOff>19050</xdr:rowOff>
              </to>
            </anchor>
          </controlPr>
        </control>
      </mc:Choice>
    </mc:AlternateContent>
    <mc:AlternateContent xmlns:mc="http://schemas.openxmlformats.org/markup-compatibility/2006">
      <mc:Choice Requires="x14">
        <control shapeId="16612" r:id="rId177" name="Check Box 228">
          <controlPr defaultSize="0" autoFill="0" autoLine="0" autoPict="0">
            <anchor moveWithCells="1">
              <from>
                <xdr:col>0</xdr:col>
                <xdr:colOff>19050</xdr:colOff>
                <xdr:row>58</xdr:row>
                <xdr:rowOff>161925</xdr:rowOff>
              </from>
              <to>
                <xdr:col>0</xdr:col>
                <xdr:colOff>247650</xdr:colOff>
                <xdr:row>60</xdr:row>
                <xdr:rowOff>19050</xdr:rowOff>
              </to>
            </anchor>
          </controlPr>
        </control>
      </mc:Choice>
    </mc:AlternateContent>
    <mc:AlternateContent xmlns:mc="http://schemas.openxmlformats.org/markup-compatibility/2006">
      <mc:Choice Requires="x14">
        <control shapeId="16613" r:id="rId178" name="Check Box 229">
          <controlPr defaultSize="0" autoFill="0" autoLine="0" autoPict="0">
            <anchor moveWithCells="1">
              <from>
                <xdr:col>0</xdr:col>
                <xdr:colOff>19050</xdr:colOff>
                <xdr:row>59</xdr:row>
                <xdr:rowOff>161925</xdr:rowOff>
              </from>
              <to>
                <xdr:col>0</xdr:col>
                <xdr:colOff>247650</xdr:colOff>
                <xdr:row>61</xdr:row>
                <xdr:rowOff>19050</xdr:rowOff>
              </to>
            </anchor>
          </controlPr>
        </control>
      </mc:Choice>
    </mc:AlternateContent>
    <mc:AlternateContent xmlns:mc="http://schemas.openxmlformats.org/markup-compatibility/2006">
      <mc:Choice Requires="x14">
        <control shapeId="16614" r:id="rId179" name="Check Box 230">
          <controlPr defaultSize="0" autoFill="0" autoLine="0" autoPict="0">
            <anchor moveWithCells="1">
              <from>
                <xdr:col>0</xdr:col>
                <xdr:colOff>19050</xdr:colOff>
                <xdr:row>60</xdr:row>
                <xdr:rowOff>161925</xdr:rowOff>
              </from>
              <to>
                <xdr:col>0</xdr:col>
                <xdr:colOff>247650</xdr:colOff>
                <xdr:row>62</xdr:row>
                <xdr:rowOff>19050</xdr:rowOff>
              </to>
            </anchor>
          </controlPr>
        </control>
      </mc:Choice>
    </mc:AlternateContent>
    <mc:AlternateContent xmlns:mc="http://schemas.openxmlformats.org/markup-compatibility/2006">
      <mc:Choice Requires="x14">
        <control shapeId="16615" r:id="rId180" name="Check Box 231">
          <controlPr defaultSize="0" autoFill="0" autoLine="0" autoPict="0">
            <anchor moveWithCells="1">
              <from>
                <xdr:col>0</xdr:col>
                <xdr:colOff>19050</xdr:colOff>
                <xdr:row>61</xdr:row>
                <xdr:rowOff>161925</xdr:rowOff>
              </from>
              <to>
                <xdr:col>0</xdr:col>
                <xdr:colOff>247650</xdr:colOff>
                <xdr:row>63</xdr:row>
                <xdr:rowOff>19050</xdr:rowOff>
              </to>
            </anchor>
          </controlPr>
        </control>
      </mc:Choice>
    </mc:AlternateContent>
    <mc:AlternateContent xmlns:mc="http://schemas.openxmlformats.org/markup-compatibility/2006">
      <mc:Choice Requires="x14">
        <control shapeId="16616" r:id="rId181" name="Check Box 232">
          <controlPr defaultSize="0" autoFill="0" autoLine="0" autoPict="0">
            <anchor moveWithCells="1">
              <from>
                <xdr:col>0</xdr:col>
                <xdr:colOff>19050</xdr:colOff>
                <xdr:row>62</xdr:row>
                <xdr:rowOff>161925</xdr:rowOff>
              </from>
              <to>
                <xdr:col>0</xdr:col>
                <xdr:colOff>247650</xdr:colOff>
                <xdr:row>64</xdr:row>
                <xdr:rowOff>19050</xdr:rowOff>
              </to>
            </anchor>
          </controlPr>
        </control>
      </mc:Choice>
    </mc:AlternateContent>
    <mc:AlternateContent xmlns:mc="http://schemas.openxmlformats.org/markup-compatibility/2006">
      <mc:Choice Requires="x14">
        <control shapeId="16617" r:id="rId182" name="Check Box 233">
          <controlPr defaultSize="0" autoFill="0" autoLine="0" autoPict="0">
            <anchor moveWithCells="1">
              <from>
                <xdr:col>0</xdr:col>
                <xdr:colOff>19050</xdr:colOff>
                <xdr:row>63</xdr:row>
                <xdr:rowOff>161925</xdr:rowOff>
              </from>
              <to>
                <xdr:col>0</xdr:col>
                <xdr:colOff>247650</xdr:colOff>
                <xdr:row>65</xdr:row>
                <xdr:rowOff>19050</xdr:rowOff>
              </to>
            </anchor>
          </controlPr>
        </control>
      </mc:Choice>
    </mc:AlternateContent>
    <mc:AlternateContent xmlns:mc="http://schemas.openxmlformats.org/markup-compatibility/2006">
      <mc:Choice Requires="x14">
        <control shapeId="16618" r:id="rId183" name="Check Box 234">
          <controlPr defaultSize="0" autoFill="0" autoLine="0" autoPict="0">
            <anchor moveWithCells="1">
              <from>
                <xdr:col>0</xdr:col>
                <xdr:colOff>19050</xdr:colOff>
                <xdr:row>64</xdr:row>
                <xdr:rowOff>161925</xdr:rowOff>
              </from>
              <to>
                <xdr:col>0</xdr:col>
                <xdr:colOff>247650</xdr:colOff>
                <xdr:row>66</xdr:row>
                <xdr:rowOff>19050</xdr:rowOff>
              </to>
            </anchor>
          </controlPr>
        </control>
      </mc:Choice>
    </mc:AlternateContent>
    <mc:AlternateContent xmlns:mc="http://schemas.openxmlformats.org/markup-compatibility/2006">
      <mc:Choice Requires="x14">
        <control shapeId="16619" r:id="rId184" name="Check Box 235">
          <controlPr defaultSize="0" autoFill="0" autoLine="0" autoPict="0">
            <anchor moveWithCells="1">
              <from>
                <xdr:col>0</xdr:col>
                <xdr:colOff>19050</xdr:colOff>
                <xdr:row>65</xdr:row>
                <xdr:rowOff>161925</xdr:rowOff>
              </from>
              <to>
                <xdr:col>0</xdr:col>
                <xdr:colOff>247650</xdr:colOff>
                <xdr:row>67</xdr:row>
                <xdr:rowOff>19050</xdr:rowOff>
              </to>
            </anchor>
          </controlPr>
        </control>
      </mc:Choice>
    </mc:AlternateContent>
    <mc:AlternateContent xmlns:mc="http://schemas.openxmlformats.org/markup-compatibility/2006">
      <mc:Choice Requires="x14">
        <control shapeId="16620" r:id="rId185" name="Check Box 236">
          <controlPr defaultSize="0" autoFill="0" autoLine="0" autoPict="0">
            <anchor moveWithCells="1">
              <from>
                <xdr:col>0</xdr:col>
                <xdr:colOff>19050</xdr:colOff>
                <xdr:row>66</xdr:row>
                <xdr:rowOff>161925</xdr:rowOff>
              </from>
              <to>
                <xdr:col>0</xdr:col>
                <xdr:colOff>247650</xdr:colOff>
                <xdr:row>68</xdr:row>
                <xdr:rowOff>19050</xdr:rowOff>
              </to>
            </anchor>
          </controlPr>
        </control>
      </mc:Choice>
    </mc:AlternateContent>
    <mc:AlternateContent xmlns:mc="http://schemas.openxmlformats.org/markup-compatibility/2006">
      <mc:Choice Requires="x14">
        <control shapeId="16621" r:id="rId186" name="Check Box 237">
          <controlPr defaultSize="0" autoFill="0" autoLine="0" autoPict="0">
            <anchor moveWithCells="1">
              <from>
                <xdr:col>0</xdr:col>
                <xdr:colOff>19050</xdr:colOff>
                <xdr:row>67</xdr:row>
                <xdr:rowOff>161925</xdr:rowOff>
              </from>
              <to>
                <xdr:col>0</xdr:col>
                <xdr:colOff>247650</xdr:colOff>
                <xdr:row>69</xdr:row>
                <xdr:rowOff>19050</xdr:rowOff>
              </to>
            </anchor>
          </controlPr>
        </control>
      </mc:Choice>
    </mc:AlternateContent>
    <mc:AlternateContent xmlns:mc="http://schemas.openxmlformats.org/markup-compatibility/2006">
      <mc:Choice Requires="x14">
        <control shapeId="16622" r:id="rId187" name="Check Box 238">
          <controlPr defaultSize="0" autoFill="0" autoLine="0" autoPict="0">
            <anchor moveWithCells="1">
              <from>
                <xdr:col>0</xdr:col>
                <xdr:colOff>19050</xdr:colOff>
                <xdr:row>68</xdr:row>
                <xdr:rowOff>161925</xdr:rowOff>
              </from>
              <to>
                <xdr:col>0</xdr:col>
                <xdr:colOff>247650</xdr:colOff>
                <xdr:row>70</xdr:row>
                <xdr:rowOff>19050</xdr:rowOff>
              </to>
            </anchor>
          </controlPr>
        </control>
      </mc:Choice>
    </mc:AlternateContent>
    <mc:AlternateContent xmlns:mc="http://schemas.openxmlformats.org/markup-compatibility/2006">
      <mc:Choice Requires="x14">
        <control shapeId="16623" r:id="rId188" name="Check Box 239">
          <controlPr defaultSize="0" autoFill="0" autoLine="0" autoPict="0">
            <anchor moveWithCells="1">
              <from>
                <xdr:col>0</xdr:col>
                <xdr:colOff>19050</xdr:colOff>
                <xdr:row>69</xdr:row>
                <xdr:rowOff>161925</xdr:rowOff>
              </from>
              <to>
                <xdr:col>0</xdr:col>
                <xdr:colOff>247650</xdr:colOff>
                <xdr:row>71</xdr:row>
                <xdr:rowOff>19050</xdr:rowOff>
              </to>
            </anchor>
          </controlPr>
        </control>
      </mc:Choice>
    </mc:AlternateContent>
    <mc:AlternateContent xmlns:mc="http://schemas.openxmlformats.org/markup-compatibility/2006">
      <mc:Choice Requires="x14">
        <control shapeId="16624" r:id="rId189" name="Check Box 240">
          <controlPr defaultSize="0" autoFill="0" autoLine="0" autoPict="0">
            <anchor moveWithCells="1">
              <from>
                <xdr:col>0</xdr:col>
                <xdr:colOff>19050</xdr:colOff>
                <xdr:row>70</xdr:row>
                <xdr:rowOff>161925</xdr:rowOff>
              </from>
              <to>
                <xdr:col>0</xdr:col>
                <xdr:colOff>247650</xdr:colOff>
                <xdr:row>72</xdr:row>
                <xdr:rowOff>19050</xdr:rowOff>
              </to>
            </anchor>
          </controlPr>
        </control>
      </mc:Choice>
    </mc:AlternateContent>
    <mc:AlternateContent xmlns:mc="http://schemas.openxmlformats.org/markup-compatibility/2006">
      <mc:Choice Requires="x14">
        <control shapeId="16625" r:id="rId190" name="Check Box 241">
          <controlPr defaultSize="0" autoFill="0" autoLine="0" autoPict="0">
            <anchor moveWithCells="1">
              <from>
                <xdr:col>0</xdr:col>
                <xdr:colOff>19050</xdr:colOff>
                <xdr:row>71</xdr:row>
                <xdr:rowOff>161925</xdr:rowOff>
              </from>
              <to>
                <xdr:col>0</xdr:col>
                <xdr:colOff>247650</xdr:colOff>
                <xdr:row>73</xdr:row>
                <xdr:rowOff>19050</xdr:rowOff>
              </to>
            </anchor>
          </controlPr>
        </control>
      </mc:Choice>
    </mc:AlternateContent>
    <mc:AlternateContent xmlns:mc="http://schemas.openxmlformats.org/markup-compatibility/2006">
      <mc:Choice Requires="x14">
        <control shapeId="16626" r:id="rId191" name="Check Box 242">
          <controlPr defaultSize="0" autoFill="0" autoLine="0" autoPict="0">
            <anchor moveWithCells="1">
              <from>
                <xdr:col>0</xdr:col>
                <xdr:colOff>19050</xdr:colOff>
                <xdr:row>72</xdr:row>
                <xdr:rowOff>161925</xdr:rowOff>
              </from>
              <to>
                <xdr:col>0</xdr:col>
                <xdr:colOff>247650</xdr:colOff>
                <xdr:row>74</xdr:row>
                <xdr:rowOff>19050</xdr:rowOff>
              </to>
            </anchor>
          </controlPr>
        </control>
      </mc:Choice>
    </mc:AlternateContent>
    <mc:AlternateContent xmlns:mc="http://schemas.openxmlformats.org/markup-compatibility/2006">
      <mc:Choice Requires="x14">
        <control shapeId="16627" r:id="rId192" name="Check Box 243">
          <controlPr defaultSize="0" autoFill="0" autoLine="0" autoPict="0">
            <anchor moveWithCells="1">
              <from>
                <xdr:col>0</xdr:col>
                <xdr:colOff>19050</xdr:colOff>
                <xdr:row>73</xdr:row>
                <xdr:rowOff>161925</xdr:rowOff>
              </from>
              <to>
                <xdr:col>0</xdr:col>
                <xdr:colOff>247650</xdr:colOff>
                <xdr:row>75</xdr:row>
                <xdr:rowOff>19050</xdr:rowOff>
              </to>
            </anchor>
          </controlPr>
        </control>
      </mc:Choice>
    </mc:AlternateContent>
    <mc:AlternateContent xmlns:mc="http://schemas.openxmlformats.org/markup-compatibility/2006">
      <mc:Choice Requires="x14">
        <control shapeId="16628" r:id="rId193" name="Check Box 244">
          <controlPr defaultSize="0" autoFill="0" autoLine="0" autoPict="0">
            <anchor moveWithCells="1">
              <from>
                <xdr:col>0</xdr:col>
                <xdr:colOff>19050</xdr:colOff>
                <xdr:row>74</xdr:row>
                <xdr:rowOff>161925</xdr:rowOff>
              </from>
              <to>
                <xdr:col>0</xdr:col>
                <xdr:colOff>247650</xdr:colOff>
                <xdr:row>76</xdr:row>
                <xdr:rowOff>19050</xdr:rowOff>
              </to>
            </anchor>
          </controlPr>
        </control>
      </mc:Choice>
    </mc:AlternateContent>
    <mc:AlternateContent xmlns:mc="http://schemas.openxmlformats.org/markup-compatibility/2006">
      <mc:Choice Requires="x14">
        <control shapeId="16629" r:id="rId194" name="Check Box 245">
          <controlPr defaultSize="0" autoFill="0" autoLine="0" autoPict="0">
            <anchor moveWithCells="1">
              <from>
                <xdr:col>0</xdr:col>
                <xdr:colOff>19050</xdr:colOff>
                <xdr:row>75</xdr:row>
                <xdr:rowOff>161925</xdr:rowOff>
              </from>
              <to>
                <xdr:col>0</xdr:col>
                <xdr:colOff>247650</xdr:colOff>
                <xdr:row>77</xdr:row>
                <xdr:rowOff>19050</xdr:rowOff>
              </to>
            </anchor>
          </controlPr>
        </control>
      </mc:Choice>
    </mc:AlternateContent>
    <mc:AlternateContent xmlns:mc="http://schemas.openxmlformats.org/markup-compatibility/2006">
      <mc:Choice Requires="x14">
        <control shapeId="16630" r:id="rId195" name="Check Box 246">
          <controlPr defaultSize="0" autoFill="0" autoLine="0" autoPict="0">
            <anchor moveWithCells="1">
              <from>
                <xdr:col>0</xdr:col>
                <xdr:colOff>19050</xdr:colOff>
                <xdr:row>76</xdr:row>
                <xdr:rowOff>161925</xdr:rowOff>
              </from>
              <to>
                <xdr:col>0</xdr:col>
                <xdr:colOff>247650</xdr:colOff>
                <xdr:row>78</xdr:row>
                <xdr:rowOff>19050</xdr:rowOff>
              </to>
            </anchor>
          </controlPr>
        </control>
      </mc:Choice>
    </mc:AlternateContent>
    <mc:AlternateContent xmlns:mc="http://schemas.openxmlformats.org/markup-compatibility/2006">
      <mc:Choice Requires="x14">
        <control shapeId="16631" r:id="rId196" name="Check Box 247">
          <controlPr defaultSize="0" autoFill="0" autoLine="0" autoPict="0">
            <anchor moveWithCells="1">
              <from>
                <xdr:col>0</xdr:col>
                <xdr:colOff>19050</xdr:colOff>
                <xdr:row>77</xdr:row>
                <xdr:rowOff>161925</xdr:rowOff>
              </from>
              <to>
                <xdr:col>0</xdr:col>
                <xdr:colOff>247650</xdr:colOff>
                <xdr:row>79</xdr:row>
                <xdr:rowOff>19050</xdr:rowOff>
              </to>
            </anchor>
          </controlPr>
        </control>
      </mc:Choice>
    </mc:AlternateContent>
    <mc:AlternateContent xmlns:mc="http://schemas.openxmlformats.org/markup-compatibility/2006">
      <mc:Choice Requires="x14">
        <control shapeId="16632" r:id="rId197" name="Check Box 248">
          <controlPr defaultSize="0" autoFill="0" autoLine="0" autoPict="0">
            <anchor moveWithCells="1">
              <from>
                <xdr:col>0</xdr:col>
                <xdr:colOff>19050</xdr:colOff>
                <xdr:row>78</xdr:row>
                <xdr:rowOff>161925</xdr:rowOff>
              </from>
              <to>
                <xdr:col>0</xdr:col>
                <xdr:colOff>247650</xdr:colOff>
                <xdr:row>80</xdr:row>
                <xdr:rowOff>19050</xdr:rowOff>
              </to>
            </anchor>
          </controlPr>
        </control>
      </mc:Choice>
    </mc:AlternateContent>
    <mc:AlternateContent xmlns:mc="http://schemas.openxmlformats.org/markup-compatibility/2006">
      <mc:Choice Requires="x14">
        <control shapeId="16633" r:id="rId198" name="Check Box 249">
          <controlPr defaultSize="0" autoFill="0" autoLine="0" autoPict="0">
            <anchor moveWithCells="1">
              <from>
                <xdr:col>0</xdr:col>
                <xdr:colOff>19050</xdr:colOff>
                <xdr:row>79</xdr:row>
                <xdr:rowOff>161925</xdr:rowOff>
              </from>
              <to>
                <xdr:col>0</xdr:col>
                <xdr:colOff>247650</xdr:colOff>
                <xdr:row>81</xdr:row>
                <xdr:rowOff>19050</xdr:rowOff>
              </to>
            </anchor>
          </controlPr>
        </control>
      </mc:Choice>
    </mc:AlternateContent>
    <mc:AlternateContent xmlns:mc="http://schemas.openxmlformats.org/markup-compatibility/2006">
      <mc:Choice Requires="x14">
        <control shapeId="16634" r:id="rId199" name="Check Box 250">
          <controlPr defaultSize="0" autoFill="0" autoLine="0" autoPict="0">
            <anchor moveWithCells="1">
              <from>
                <xdr:col>0</xdr:col>
                <xdr:colOff>19050</xdr:colOff>
                <xdr:row>80</xdr:row>
                <xdr:rowOff>161925</xdr:rowOff>
              </from>
              <to>
                <xdr:col>0</xdr:col>
                <xdr:colOff>247650</xdr:colOff>
                <xdr:row>82</xdr:row>
                <xdr:rowOff>19050</xdr:rowOff>
              </to>
            </anchor>
          </controlPr>
        </control>
      </mc:Choice>
    </mc:AlternateContent>
    <mc:AlternateContent xmlns:mc="http://schemas.openxmlformats.org/markup-compatibility/2006">
      <mc:Choice Requires="x14">
        <control shapeId="16635" r:id="rId200" name="Check Box 251">
          <controlPr defaultSize="0" autoFill="0" autoLine="0" autoPict="0">
            <anchor moveWithCells="1">
              <from>
                <xdr:col>0</xdr:col>
                <xdr:colOff>19050</xdr:colOff>
                <xdr:row>81</xdr:row>
                <xdr:rowOff>161925</xdr:rowOff>
              </from>
              <to>
                <xdr:col>0</xdr:col>
                <xdr:colOff>247650</xdr:colOff>
                <xdr:row>83</xdr:row>
                <xdr:rowOff>19050</xdr:rowOff>
              </to>
            </anchor>
          </controlPr>
        </control>
      </mc:Choice>
    </mc:AlternateContent>
    <mc:AlternateContent xmlns:mc="http://schemas.openxmlformats.org/markup-compatibility/2006">
      <mc:Choice Requires="x14">
        <control shapeId="16636" r:id="rId201" name="Check Box 252">
          <controlPr defaultSize="0" autoFill="0" autoLine="0" autoPict="0">
            <anchor moveWithCells="1">
              <from>
                <xdr:col>0</xdr:col>
                <xdr:colOff>19050</xdr:colOff>
                <xdr:row>82</xdr:row>
                <xdr:rowOff>161925</xdr:rowOff>
              </from>
              <to>
                <xdr:col>0</xdr:col>
                <xdr:colOff>247650</xdr:colOff>
                <xdr:row>84</xdr:row>
                <xdr:rowOff>19050</xdr:rowOff>
              </to>
            </anchor>
          </controlPr>
        </control>
      </mc:Choice>
    </mc:AlternateContent>
    <mc:AlternateContent xmlns:mc="http://schemas.openxmlformats.org/markup-compatibility/2006">
      <mc:Choice Requires="x14">
        <control shapeId="16637" r:id="rId202" name="Check Box 253">
          <controlPr defaultSize="0" autoFill="0" autoLine="0" autoPict="0">
            <anchor moveWithCells="1">
              <from>
                <xdr:col>0</xdr:col>
                <xdr:colOff>19050</xdr:colOff>
                <xdr:row>83</xdr:row>
                <xdr:rowOff>161925</xdr:rowOff>
              </from>
              <to>
                <xdr:col>0</xdr:col>
                <xdr:colOff>247650</xdr:colOff>
                <xdr:row>85</xdr:row>
                <xdr:rowOff>19050</xdr:rowOff>
              </to>
            </anchor>
          </controlPr>
        </control>
      </mc:Choice>
    </mc:AlternateContent>
    <mc:AlternateContent xmlns:mc="http://schemas.openxmlformats.org/markup-compatibility/2006">
      <mc:Choice Requires="x14">
        <control shapeId="16638" r:id="rId203" name="Check Box 254">
          <controlPr defaultSize="0" autoFill="0" autoLine="0" autoPict="0">
            <anchor moveWithCells="1">
              <from>
                <xdr:col>0</xdr:col>
                <xdr:colOff>19050</xdr:colOff>
                <xdr:row>84</xdr:row>
                <xdr:rowOff>161925</xdr:rowOff>
              </from>
              <to>
                <xdr:col>0</xdr:col>
                <xdr:colOff>247650</xdr:colOff>
                <xdr:row>86</xdr:row>
                <xdr:rowOff>19050</xdr:rowOff>
              </to>
            </anchor>
          </controlPr>
        </control>
      </mc:Choice>
    </mc:AlternateContent>
    <mc:AlternateContent xmlns:mc="http://schemas.openxmlformats.org/markup-compatibility/2006">
      <mc:Choice Requires="x14">
        <control shapeId="16639" r:id="rId204" name="Check Box 255">
          <controlPr defaultSize="0" autoFill="0" autoLine="0" autoPict="0">
            <anchor moveWithCells="1">
              <from>
                <xdr:col>0</xdr:col>
                <xdr:colOff>19050</xdr:colOff>
                <xdr:row>85</xdr:row>
                <xdr:rowOff>161925</xdr:rowOff>
              </from>
              <to>
                <xdr:col>0</xdr:col>
                <xdr:colOff>247650</xdr:colOff>
                <xdr:row>87</xdr:row>
                <xdr:rowOff>19050</xdr:rowOff>
              </to>
            </anchor>
          </controlPr>
        </control>
      </mc:Choice>
    </mc:AlternateContent>
    <mc:AlternateContent xmlns:mc="http://schemas.openxmlformats.org/markup-compatibility/2006">
      <mc:Choice Requires="x14">
        <control shapeId="16640" r:id="rId205" name="Check Box 256">
          <controlPr defaultSize="0" autoFill="0" autoLine="0" autoPict="0">
            <anchor moveWithCells="1">
              <from>
                <xdr:col>0</xdr:col>
                <xdr:colOff>19050</xdr:colOff>
                <xdr:row>86</xdr:row>
                <xdr:rowOff>161925</xdr:rowOff>
              </from>
              <to>
                <xdr:col>0</xdr:col>
                <xdr:colOff>247650</xdr:colOff>
                <xdr:row>88</xdr:row>
                <xdr:rowOff>19050</xdr:rowOff>
              </to>
            </anchor>
          </controlPr>
        </control>
      </mc:Choice>
    </mc:AlternateContent>
    <mc:AlternateContent xmlns:mc="http://schemas.openxmlformats.org/markup-compatibility/2006">
      <mc:Choice Requires="x14">
        <control shapeId="16641" r:id="rId206" name="Check Box 257">
          <controlPr defaultSize="0" autoFill="0" autoLine="0" autoPict="0">
            <anchor moveWithCells="1">
              <from>
                <xdr:col>0</xdr:col>
                <xdr:colOff>19050</xdr:colOff>
                <xdr:row>87</xdr:row>
                <xdr:rowOff>161925</xdr:rowOff>
              </from>
              <to>
                <xdr:col>0</xdr:col>
                <xdr:colOff>247650</xdr:colOff>
                <xdr:row>89</xdr:row>
                <xdr:rowOff>19050</xdr:rowOff>
              </to>
            </anchor>
          </controlPr>
        </control>
      </mc:Choice>
    </mc:AlternateContent>
    <mc:AlternateContent xmlns:mc="http://schemas.openxmlformats.org/markup-compatibility/2006">
      <mc:Choice Requires="x14">
        <control shapeId="16642" r:id="rId207" name="Check Box 258">
          <controlPr defaultSize="0" autoFill="0" autoLine="0" autoPict="0">
            <anchor moveWithCells="1">
              <from>
                <xdr:col>0</xdr:col>
                <xdr:colOff>19050</xdr:colOff>
                <xdr:row>88</xdr:row>
                <xdr:rowOff>161925</xdr:rowOff>
              </from>
              <to>
                <xdr:col>0</xdr:col>
                <xdr:colOff>247650</xdr:colOff>
                <xdr:row>90</xdr:row>
                <xdr:rowOff>19050</xdr:rowOff>
              </to>
            </anchor>
          </controlPr>
        </control>
      </mc:Choice>
    </mc:AlternateContent>
    <mc:AlternateContent xmlns:mc="http://schemas.openxmlformats.org/markup-compatibility/2006">
      <mc:Choice Requires="x14">
        <control shapeId="16643" r:id="rId208" name="Check Box 259">
          <controlPr defaultSize="0" autoFill="0" autoLine="0" autoPict="0">
            <anchor moveWithCells="1">
              <from>
                <xdr:col>0</xdr:col>
                <xdr:colOff>19050</xdr:colOff>
                <xdr:row>89</xdr:row>
                <xdr:rowOff>161925</xdr:rowOff>
              </from>
              <to>
                <xdr:col>0</xdr:col>
                <xdr:colOff>247650</xdr:colOff>
                <xdr:row>91</xdr:row>
                <xdr:rowOff>19050</xdr:rowOff>
              </to>
            </anchor>
          </controlPr>
        </control>
      </mc:Choice>
    </mc:AlternateContent>
    <mc:AlternateContent xmlns:mc="http://schemas.openxmlformats.org/markup-compatibility/2006">
      <mc:Choice Requires="x14">
        <control shapeId="16644" r:id="rId209" name="Check Box 260">
          <controlPr defaultSize="0" autoFill="0" autoLine="0" autoPict="0">
            <anchor moveWithCells="1">
              <from>
                <xdr:col>0</xdr:col>
                <xdr:colOff>19050</xdr:colOff>
                <xdr:row>90</xdr:row>
                <xdr:rowOff>161925</xdr:rowOff>
              </from>
              <to>
                <xdr:col>0</xdr:col>
                <xdr:colOff>247650</xdr:colOff>
                <xdr:row>92</xdr:row>
                <xdr:rowOff>19050</xdr:rowOff>
              </to>
            </anchor>
          </controlPr>
        </control>
      </mc:Choice>
    </mc:AlternateContent>
    <mc:AlternateContent xmlns:mc="http://schemas.openxmlformats.org/markup-compatibility/2006">
      <mc:Choice Requires="x14">
        <control shapeId="16645" r:id="rId210" name="Check Box 261">
          <controlPr defaultSize="0" autoFill="0" autoLine="0" autoPict="0">
            <anchor moveWithCells="1">
              <from>
                <xdr:col>0</xdr:col>
                <xdr:colOff>19050</xdr:colOff>
                <xdr:row>91</xdr:row>
                <xdr:rowOff>161925</xdr:rowOff>
              </from>
              <to>
                <xdr:col>0</xdr:col>
                <xdr:colOff>247650</xdr:colOff>
                <xdr:row>93</xdr:row>
                <xdr:rowOff>19050</xdr:rowOff>
              </to>
            </anchor>
          </controlPr>
        </control>
      </mc:Choice>
    </mc:AlternateContent>
    <mc:AlternateContent xmlns:mc="http://schemas.openxmlformats.org/markup-compatibility/2006">
      <mc:Choice Requires="x14">
        <control shapeId="16646" r:id="rId211" name="Check Box 262">
          <controlPr defaultSize="0" autoFill="0" autoLine="0" autoPict="0">
            <anchor moveWithCells="1">
              <from>
                <xdr:col>0</xdr:col>
                <xdr:colOff>19050</xdr:colOff>
                <xdr:row>106</xdr:row>
                <xdr:rowOff>161925</xdr:rowOff>
              </from>
              <to>
                <xdr:col>0</xdr:col>
                <xdr:colOff>247650</xdr:colOff>
                <xdr:row>108</xdr:row>
                <xdr:rowOff>19050</xdr:rowOff>
              </to>
            </anchor>
          </controlPr>
        </control>
      </mc:Choice>
    </mc:AlternateContent>
    <mc:AlternateContent xmlns:mc="http://schemas.openxmlformats.org/markup-compatibility/2006">
      <mc:Choice Requires="x14">
        <control shapeId="16647" r:id="rId212" name="Check Box 263">
          <controlPr defaultSize="0" autoFill="0" autoLine="0" autoPict="0">
            <anchor moveWithCells="1">
              <from>
                <xdr:col>0</xdr:col>
                <xdr:colOff>19050</xdr:colOff>
                <xdr:row>107</xdr:row>
                <xdr:rowOff>161925</xdr:rowOff>
              </from>
              <to>
                <xdr:col>0</xdr:col>
                <xdr:colOff>247650</xdr:colOff>
                <xdr:row>109</xdr:row>
                <xdr:rowOff>19050</xdr:rowOff>
              </to>
            </anchor>
          </controlPr>
        </control>
      </mc:Choice>
    </mc:AlternateContent>
    <mc:AlternateContent xmlns:mc="http://schemas.openxmlformats.org/markup-compatibility/2006">
      <mc:Choice Requires="x14">
        <control shapeId="16648" r:id="rId213" name="Check Box 264">
          <controlPr defaultSize="0" autoFill="0" autoLine="0" autoPict="0">
            <anchor moveWithCells="1">
              <from>
                <xdr:col>0</xdr:col>
                <xdr:colOff>19050</xdr:colOff>
                <xdr:row>108</xdr:row>
                <xdr:rowOff>161925</xdr:rowOff>
              </from>
              <to>
                <xdr:col>0</xdr:col>
                <xdr:colOff>247650</xdr:colOff>
                <xdr:row>110</xdr:row>
                <xdr:rowOff>19050</xdr:rowOff>
              </to>
            </anchor>
          </controlPr>
        </control>
      </mc:Choice>
    </mc:AlternateContent>
    <mc:AlternateContent xmlns:mc="http://schemas.openxmlformats.org/markup-compatibility/2006">
      <mc:Choice Requires="x14">
        <control shapeId="16649" r:id="rId214" name="Check Box 265">
          <controlPr defaultSize="0" autoFill="0" autoLine="0" autoPict="0">
            <anchor moveWithCells="1">
              <from>
                <xdr:col>0</xdr:col>
                <xdr:colOff>19050</xdr:colOff>
                <xdr:row>109</xdr:row>
                <xdr:rowOff>161925</xdr:rowOff>
              </from>
              <to>
                <xdr:col>0</xdr:col>
                <xdr:colOff>247650</xdr:colOff>
                <xdr:row>111</xdr:row>
                <xdr:rowOff>19050</xdr:rowOff>
              </to>
            </anchor>
          </controlPr>
        </control>
      </mc:Choice>
    </mc:AlternateContent>
    <mc:AlternateContent xmlns:mc="http://schemas.openxmlformats.org/markup-compatibility/2006">
      <mc:Choice Requires="x14">
        <control shapeId="16650" r:id="rId215" name="Check Box 266">
          <controlPr defaultSize="0" autoFill="0" autoLine="0" autoPict="0">
            <anchor moveWithCells="1">
              <from>
                <xdr:col>0</xdr:col>
                <xdr:colOff>19050</xdr:colOff>
                <xdr:row>110</xdr:row>
                <xdr:rowOff>161925</xdr:rowOff>
              </from>
              <to>
                <xdr:col>0</xdr:col>
                <xdr:colOff>247650</xdr:colOff>
                <xdr:row>112</xdr:row>
                <xdr:rowOff>19050</xdr:rowOff>
              </to>
            </anchor>
          </controlPr>
        </control>
      </mc:Choice>
    </mc:AlternateContent>
    <mc:AlternateContent xmlns:mc="http://schemas.openxmlformats.org/markup-compatibility/2006">
      <mc:Choice Requires="x14">
        <control shapeId="16651" r:id="rId216" name="Check Box 267">
          <controlPr defaultSize="0" autoFill="0" autoLine="0" autoPict="0">
            <anchor moveWithCells="1">
              <from>
                <xdr:col>0</xdr:col>
                <xdr:colOff>19050</xdr:colOff>
                <xdr:row>111</xdr:row>
                <xdr:rowOff>161925</xdr:rowOff>
              </from>
              <to>
                <xdr:col>0</xdr:col>
                <xdr:colOff>247650</xdr:colOff>
                <xdr:row>113</xdr:row>
                <xdr:rowOff>19050</xdr:rowOff>
              </to>
            </anchor>
          </controlPr>
        </control>
      </mc:Choice>
    </mc:AlternateContent>
    <mc:AlternateContent xmlns:mc="http://schemas.openxmlformats.org/markup-compatibility/2006">
      <mc:Choice Requires="x14">
        <control shapeId="16652" r:id="rId217" name="Check Box 268">
          <controlPr defaultSize="0" autoFill="0" autoLine="0" autoPict="0">
            <anchor moveWithCells="1">
              <from>
                <xdr:col>0</xdr:col>
                <xdr:colOff>19050</xdr:colOff>
                <xdr:row>112</xdr:row>
                <xdr:rowOff>161925</xdr:rowOff>
              </from>
              <to>
                <xdr:col>0</xdr:col>
                <xdr:colOff>247650</xdr:colOff>
                <xdr:row>114</xdr:row>
                <xdr:rowOff>19050</xdr:rowOff>
              </to>
            </anchor>
          </controlPr>
        </control>
      </mc:Choice>
    </mc:AlternateContent>
    <mc:AlternateContent xmlns:mc="http://schemas.openxmlformats.org/markup-compatibility/2006">
      <mc:Choice Requires="x14">
        <control shapeId="16653" r:id="rId218" name="Check Box 269">
          <controlPr defaultSize="0" autoFill="0" autoLine="0" autoPict="0">
            <anchor moveWithCells="1">
              <from>
                <xdr:col>0</xdr:col>
                <xdr:colOff>19050</xdr:colOff>
                <xdr:row>113</xdr:row>
                <xdr:rowOff>161925</xdr:rowOff>
              </from>
              <to>
                <xdr:col>0</xdr:col>
                <xdr:colOff>247650</xdr:colOff>
                <xdr:row>115</xdr:row>
                <xdr:rowOff>19050</xdr:rowOff>
              </to>
            </anchor>
          </controlPr>
        </control>
      </mc:Choice>
    </mc:AlternateContent>
    <mc:AlternateContent xmlns:mc="http://schemas.openxmlformats.org/markup-compatibility/2006">
      <mc:Choice Requires="x14">
        <control shapeId="16654" r:id="rId219" name="Check Box 270">
          <controlPr defaultSize="0" autoFill="0" autoLine="0" autoPict="0">
            <anchor moveWithCells="1">
              <from>
                <xdr:col>0</xdr:col>
                <xdr:colOff>19050</xdr:colOff>
                <xdr:row>114</xdr:row>
                <xdr:rowOff>161925</xdr:rowOff>
              </from>
              <to>
                <xdr:col>0</xdr:col>
                <xdr:colOff>247650</xdr:colOff>
                <xdr:row>116</xdr:row>
                <xdr:rowOff>19050</xdr:rowOff>
              </to>
            </anchor>
          </controlPr>
        </control>
      </mc:Choice>
    </mc:AlternateContent>
    <mc:AlternateContent xmlns:mc="http://schemas.openxmlformats.org/markup-compatibility/2006">
      <mc:Choice Requires="x14">
        <control shapeId="16655" r:id="rId220" name="Check Box 271">
          <controlPr defaultSize="0" autoFill="0" autoLine="0" autoPict="0">
            <anchor moveWithCells="1">
              <from>
                <xdr:col>0</xdr:col>
                <xdr:colOff>19050</xdr:colOff>
                <xdr:row>115</xdr:row>
                <xdr:rowOff>161925</xdr:rowOff>
              </from>
              <to>
                <xdr:col>0</xdr:col>
                <xdr:colOff>247650</xdr:colOff>
                <xdr:row>117</xdr:row>
                <xdr:rowOff>19050</xdr:rowOff>
              </to>
            </anchor>
          </controlPr>
        </control>
      </mc:Choice>
    </mc:AlternateContent>
    <mc:AlternateContent xmlns:mc="http://schemas.openxmlformats.org/markup-compatibility/2006">
      <mc:Choice Requires="x14">
        <control shapeId="16656" r:id="rId221" name="Check Box 272">
          <controlPr defaultSize="0" autoFill="0" autoLine="0" autoPict="0">
            <anchor moveWithCells="1">
              <from>
                <xdr:col>0</xdr:col>
                <xdr:colOff>19050</xdr:colOff>
                <xdr:row>116</xdr:row>
                <xdr:rowOff>161925</xdr:rowOff>
              </from>
              <to>
                <xdr:col>0</xdr:col>
                <xdr:colOff>247650</xdr:colOff>
                <xdr:row>118</xdr:row>
                <xdr:rowOff>19050</xdr:rowOff>
              </to>
            </anchor>
          </controlPr>
        </control>
      </mc:Choice>
    </mc:AlternateContent>
    <mc:AlternateContent xmlns:mc="http://schemas.openxmlformats.org/markup-compatibility/2006">
      <mc:Choice Requires="x14">
        <control shapeId="16657" r:id="rId222" name="Check Box 273">
          <controlPr defaultSize="0" autoFill="0" autoLine="0" autoPict="0">
            <anchor moveWithCells="1">
              <from>
                <xdr:col>0</xdr:col>
                <xdr:colOff>19050</xdr:colOff>
                <xdr:row>117</xdr:row>
                <xdr:rowOff>161925</xdr:rowOff>
              </from>
              <to>
                <xdr:col>0</xdr:col>
                <xdr:colOff>247650</xdr:colOff>
                <xdr:row>119</xdr:row>
                <xdr:rowOff>19050</xdr:rowOff>
              </to>
            </anchor>
          </controlPr>
        </control>
      </mc:Choice>
    </mc:AlternateContent>
    <mc:AlternateContent xmlns:mc="http://schemas.openxmlformats.org/markup-compatibility/2006">
      <mc:Choice Requires="x14">
        <control shapeId="16658" r:id="rId223" name="Check Box 274">
          <controlPr defaultSize="0" autoFill="0" autoLine="0" autoPict="0">
            <anchor moveWithCells="1">
              <from>
                <xdr:col>0</xdr:col>
                <xdr:colOff>19050</xdr:colOff>
                <xdr:row>118</xdr:row>
                <xdr:rowOff>161925</xdr:rowOff>
              </from>
              <to>
                <xdr:col>0</xdr:col>
                <xdr:colOff>247650</xdr:colOff>
                <xdr:row>120</xdr:row>
                <xdr:rowOff>19050</xdr:rowOff>
              </to>
            </anchor>
          </controlPr>
        </control>
      </mc:Choice>
    </mc:AlternateContent>
    <mc:AlternateContent xmlns:mc="http://schemas.openxmlformats.org/markup-compatibility/2006">
      <mc:Choice Requires="x14">
        <control shapeId="16659" r:id="rId224" name="Check Box 275">
          <controlPr defaultSize="0" autoFill="0" autoLine="0" autoPict="0">
            <anchor moveWithCells="1">
              <from>
                <xdr:col>0</xdr:col>
                <xdr:colOff>19050</xdr:colOff>
                <xdr:row>119</xdr:row>
                <xdr:rowOff>161925</xdr:rowOff>
              </from>
              <to>
                <xdr:col>0</xdr:col>
                <xdr:colOff>247650</xdr:colOff>
                <xdr:row>121</xdr:row>
                <xdr:rowOff>19050</xdr:rowOff>
              </to>
            </anchor>
          </controlPr>
        </control>
      </mc:Choice>
    </mc:AlternateContent>
    <mc:AlternateContent xmlns:mc="http://schemas.openxmlformats.org/markup-compatibility/2006">
      <mc:Choice Requires="x14">
        <control shapeId="16660" r:id="rId225" name="Check Box 276">
          <controlPr defaultSize="0" autoFill="0" autoLine="0" autoPict="0">
            <anchor moveWithCells="1">
              <from>
                <xdr:col>0</xdr:col>
                <xdr:colOff>19050</xdr:colOff>
                <xdr:row>120</xdr:row>
                <xdr:rowOff>161925</xdr:rowOff>
              </from>
              <to>
                <xdr:col>0</xdr:col>
                <xdr:colOff>247650</xdr:colOff>
                <xdr:row>122</xdr:row>
                <xdr:rowOff>19050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E3A2-527B-4A1A-B5D0-CF11E2260746}">
  <sheetPr codeName="Sheet2"/>
  <dimension ref="B2:AO202"/>
  <sheetViews>
    <sheetView topLeftCell="A55" workbookViewId="0">
      <selection activeCell="I68" sqref="I68"/>
    </sheetView>
  </sheetViews>
  <sheetFormatPr defaultRowHeight="13.5" x14ac:dyDescent="0.15"/>
  <cols>
    <col min="1" max="1" width="9" style="7"/>
    <col min="2" max="2" width="3.875" style="7" bestFit="1" customWidth="1"/>
    <col min="3" max="3" width="10" style="7" customWidth="1"/>
    <col min="4" max="4" width="9" style="7"/>
    <col min="5" max="5" width="9.625" style="7" customWidth="1"/>
    <col min="6" max="8" width="9" style="7"/>
    <col min="9" max="9" width="62.875" style="7" customWidth="1"/>
    <col min="10" max="12" width="26.375" style="7" customWidth="1"/>
    <col min="13" max="13" width="58.625" style="7" customWidth="1"/>
    <col min="14" max="14" width="2.5" style="7" customWidth="1"/>
    <col min="15" max="16" width="26.375" style="7" customWidth="1"/>
    <col min="17" max="16384" width="9" style="7"/>
  </cols>
  <sheetData>
    <row r="2" spans="2:41" x14ac:dyDescent="0.15">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2:41" ht="40.5" x14ac:dyDescent="0.15">
      <c r="B3" s="82" t="s">
        <v>23</v>
      </c>
      <c r="C3" s="82" t="s">
        <v>24</v>
      </c>
      <c r="D3" s="82" t="s">
        <v>25</v>
      </c>
      <c r="E3" s="82" t="s">
        <v>26</v>
      </c>
      <c r="F3" s="82" t="s">
        <v>27</v>
      </c>
      <c r="G3" s="82" t="s">
        <v>28</v>
      </c>
      <c r="H3" s="82" t="s">
        <v>29</v>
      </c>
      <c r="I3" s="82" t="s">
        <v>30</v>
      </c>
      <c r="J3" s="82" t="s">
        <v>31</v>
      </c>
      <c r="K3" s="82" t="s">
        <v>32</v>
      </c>
      <c r="L3" s="82" t="s">
        <v>33</v>
      </c>
      <c r="M3" s="138" t="str">
        <f t="shared" ref="M3:M67" si="0">J3&amp;"　"&amp;K3&amp;"　"&amp;L3</f>
        <v>下位スキル項目１　下位スキル項目２　下位スキル項目３</v>
      </c>
      <c r="N3" s="139"/>
      <c r="O3" s="82" t="s">
        <v>24</v>
      </c>
      <c r="P3" s="83" t="s">
        <v>25</v>
      </c>
      <c r="Q3" s="82" t="s">
        <v>26</v>
      </c>
      <c r="R3" s="83" t="s">
        <v>27</v>
      </c>
      <c r="S3" s="82" t="s">
        <v>28</v>
      </c>
      <c r="T3" s="82" t="s">
        <v>29</v>
      </c>
      <c r="U3" s="81"/>
      <c r="V3" s="81"/>
      <c r="W3" s="81"/>
      <c r="X3" s="81"/>
      <c r="Y3" s="81"/>
      <c r="Z3" s="81"/>
      <c r="AA3" s="81"/>
      <c r="AB3" s="81"/>
      <c r="AC3" s="81"/>
      <c r="AD3" s="81"/>
      <c r="AE3" s="81"/>
      <c r="AF3" s="81"/>
      <c r="AG3" s="81"/>
      <c r="AH3" s="81"/>
      <c r="AI3" s="81"/>
      <c r="AJ3" s="81"/>
      <c r="AK3" s="81"/>
      <c r="AL3" s="81"/>
      <c r="AM3" s="81"/>
      <c r="AN3" s="81"/>
      <c r="AO3" s="81"/>
    </row>
    <row r="4" spans="2:41" ht="32.25" customHeight="1" x14ac:dyDescent="0.15">
      <c r="B4" s="84">
        <v>1</v>
      </c>
      <c r="C4" s="84" t="s">
        <v>34</v>
      </c>
      <c r="D4" s="84" t="s">
        <v>323</v>
      </c>
      <c r="E4" s="84" t="s">
        <v>325</v>
      </c>
      <c r="F4" s="84" t="s">
        <v>36</v>
      </c>
      <c r="G4" s="84" t="s">
        <v>36</v>
      </c>
      <c r="H4" s="84" t="s">
        <v>36</v>
      </c>
      <c r="I4" s="85" t="s">
        <v>37</v>
      </c>
      <c r="J4" s="84" t="s">
        <v>38</v>
      </c>
      <c r="K4" s="84" t="s">
        <v>39</v>
      </c>
      <c r="L4" s="84" t="s">
        <v>40</v>
      </c>
      <c r="M4" s="140" t="str">
        <f t="shared" si="0"/>
        <v>①社会の秩序と規律を遵守し、信頼される存在　②教員としての責務の自覚　　③子どもに関する確かな科学的知見と深い人間愛</v>
      </c>
      <c r="N4" s="81"/>
      <c r="O4" s="84" t="s">
        <v>34</v>
      </c>
      <c r="P4" s="86" t="s">
        <v>324</v>
      </c>
      <c r="Q4" s="84" t="s">
        <v>325</v>
      </c>
      <c r="R4" s="86" t="s">
        <v>36</v>
      </c>
      <c r="S4" s="84" t="s">
        <v>36</v>
      </c>
      <c r="T4" s="84" t="s">
        <v>36</v>
      </c>
      <c r="U4" s="81"/>
      <c r="V4" s="81"/>
      <c r="W4" s="81"/>
      <c r="X4" s="81"/>
      <c r="Y4" s="81"/>
      <c r="Z4" s="81"/>
      <c r="AA4" s="81"/>
      <c r="AB4" s="81"/>
      <c r="AC4" s="81"/>
      <c r="AD4" s="81"/>
      <c r="AE4" s="81"/>
      <c r="AF4" s="81"/>
      <c r="AG4" s="81"/>
      <c r="AH4" s="81"/>
      <c r="AI4" s="81"/>
      <c r="AJ4" s="81"/>
      <c r="AK4" s="81"/>
      <c r="AL4" s="81"/>
      <c r="AM4" s="81"/>
      <c r="AN4" s="81"/>
      <c r="AO4" s="81"/>
    </row>
    <row r="5" spans="2:41" ht="39.75" customHeight="1" x14ac:dyDescent="0.15">
      <c r="B5" s="84">
        <v>2</v>
      </c>
      <c r="C5" s="84" t="s">
        <v>34</v>
      </c>
      <c r="D5" s="84" t="s">
        <v>323</v>
      </c>
      <c r="E5" s="84" t="s">
        <v>327</v>
      </c>
      <c r="F5" s="84" t="s">
        <v>36</v>
      </c>
      <c r="G5" s="84" t="s">
        <v>36</v>
      </c>
      <c r="H5" s="84" t="s">
        <v>36</v>
      </c>
      <c r="I5" s="85" t="s">
        <v>37</v>
      </c>
      <c r="J5" s="84" t="s">
        <v>43</v>
      </c>
      <c r="K5" s="84" t="s">
        <v>44</v>
      </c>
      <c r="L5" s="84" t="s">
        <v>37</v>
      </c>
      <c r="M5" s="140" t="str">
        <f t="shared" si="0"/>
        <v>①全ての人の人権を尊重する態度　②児童生徒や保護者の思いを感じ取る力　ｰ</v>
      </c>
      <c r="N5" s="81"/>
      <c r="O5" s="84" t="s">
        <v>45</v>
      </c>
      <c r="P5" s="86" t="s">
        <v>46</v>
      </c>
      <c r="Q5" s="84" t="s">
        <v>42</v>
      </c>
      <c r="R5" s="86" t="s">
        <v>47</v>
      </c>
      <c r="S5" s="84" t="s">
        <v>48</v>
      </c>
      <c r="T5" s="84" t="s">
        <v>789</v>
      </c>
      <c r="U5" s="81"/>
      <c r="V5" s="81"/>
      <c r="W5" s="81"/>
      <c r="X5" s="81"/>
      <c r="Y5" s="81"/>
      <c r="Z5" s="81"/>
      <c r="AA5" s="81"/>
      <c r="AB5" s="81"/>
      <c r="AC5" s="81"/>
      <c r="AD5" s="81"/>
      <c r="AE5" s="81"/>
      <c r="AF5" s="81"/>
      <c r="AG5" s="81"/>
      <c r="AH5" s="81"/>
      <c r="AI5" s="81"/>
      <c r="AJ5" s="81"/>
      <c r="AK5" s="81"/>
      <c r="AL5" s="81"/>
      <c r="AM5" s="81"/>
      <c r="AN5" s="81"/>
      <c r="AO5" s="81"/>
    </row>
    <row r="6" spans="2:41" ht="39.75" customHeight="1" x14ac:dyDescent="0.15">
      <c r="B6" s="84">
        <v>3</v>
      </c>
      <c r="C6" s="84" t="s">
        <v>34</v>
      </c>
      <c r="D6" s="84" t="s">
        <v>46</v>
      </c>
      <c r="E6" s="84" t="s">
        <v>328</v>
      </c>
      <c r="F6" s="84" t="s">
        <v>36</v>
      </c>
      <c r="G6" s="84" t="s">
        <v>51</v>
      </c>
      <c r="H6" s="84" t="s">
        <v>788</v>
      </c>
      <c r="I6" s="85" t="s">
        <v>792</v>
      </c>
      <c r="J6" s="84" t="s">
        <v>52</v>
      </c>
      <c r="K6" s="84" t="s">
        <v>53</v>
      </c>
      <c r="L6" s="84" t="s">
        <v>54</v>
      </c>
      <c r="M6" s="140" t="str">
        <f t="shared" si="0"/>
        <v>地域の行事や活動等に参加したり、地域の方と語り合ったりして、地域の特色や実情をつかもうとしている。　地域の方と交流し、社会性を高めたり、知見を広げたりしている。　地域に開かれた学校が求められる理由や地域と共にある学校づくりの仕組みを理解している。</v>
      </c>
      <c r="N6" s="81"/>
      <c r="O6" s="84" t="s">
        <v>55</v>
      </c>
      <c r="P6" s="86" t="s">
        <v>41</v>
      </c>
      <c r="Q6" s="84" t="s">
        <v>50</v>
      </c>
      <c r="R6" s="86" t="s">
        <v>56</v>
      </c>
      <c r="S6" s="84" t="s">
        <v>57</v>
      </c>
      <c r="T6" s="84" t="s">
        <v>791</v>
      </c>
      <c r="U6" s="81"/>
      <c r="V6" s="81"/>
      <c r="W6" s="81"/>
      <c r="X6" s="81"/>
      <c r="Y6" s="81"/>
      <c r="Z6" s="81"/>
      <c r="AA6" s="81"/>
      <c r="AB6" s="81"/>
      <c r="AC6" s="81"/>
      <c r="AD6" s="81"/>
      <c r="AE6" s="81"/>
      <c r="AF6" s="81"/>
      <c r="AG6" s="81"/>
      <c r="AH6" s="81"/>
      <c r="AI6" s="81"/>
      <c r="AJ6" s="81"/>
      <c r="AK6" s="81"/>
      <c r="AL6" s="81"/>
      <c r="AM6" s="81"/>
      <c r="AN6" s="81"/>
      <c r="AO6" s="81"/>
    </row>
    <row r="7" spans="2:41" ht="39.75" customHeight="1" x14ac:dyDescent="0.15">
      <c r="B7" s="84">
        <v>4</v>
      </c>
      <c r="C7" s="84" t="s">
        <v>34</v>
      </c>
      <c r="D7" s="84" t="s">
        <v>46</v>
      </c>
      <c r="E7" s="84" t="s">
        <v>50</v>
      </c>
      <c r="F7" s="84" t="s">
        <v>36</v>
      </c>
      <c r="G7" s="84" t="s">
        <v>57</v>
      </c>
      <c r="H7" s="84" t="s">
        <v>790</v>
      </c>
      <c r="I7" s="85" t="s">
        <v>793</v>
      </c>
      <c r="J7" s="84" t="s">
        <v>59</v>
      </c>
      <c r="K7" s="84" t="s">
        <v>60</v>
      </c>
      <c r="L7" s="84" t="s">
        <v>61</v>
      </c>
      <c r="M7" s="140" t="str">
        <f t="shared" si="0"/>
        <v>地域の特色や、地域の方が大切にしている思いや願いを理解しようとしている。　地域に目を向けたり、足を運んだりして、地域のよさに学ぶことができる素材を教材化して授業を構想している。　「ひと・もの・こと」に直接触れる体験活動を取り入れた学習を展開している。</v>
      </c>
      <c r="N7" s="81"/>
      <c r="O7" s="84" t="s">
        <v>62</v>
      </c>
      <c r="P7" s="81" t="s">
        <v>41</v>
      </c>
      <c r="Q7" s="84" t="s">
        <v>63</v>
      </c>
      <c r="R7" s="86" t="s">
        <v>64</v>
      </c>
      <c r="S7" s="84" t="s">
        <v>65</v>
      </c>
      <c r="T7" s="84" t="s">
        <v>66</v>
      </c>
      <c r="U7" s="81"/>
      <c r="V7" s="81"/>
      <c r="W7" s="81"/>
      <c r="X7" s="81"/>
      <c r="Y7" s="81"/>
      <c r="Z7" s="81"/>
      <c r="AA7" s="81"/>
      <c r="AB7" s="81"/>
      <c r="AC7" s="81"/>
      <c r="AD7" s="81"/>
      <c r="AE7" s="81"/>
      <c r="AF7" s="81"/>
      <c r="AG7" s="81"/>
      <c r="AH7" s="81"/>
      <c r="AI7" s="81"/>
      <c r="AJ7" s="81"/>
      <c r="AK7" s="81"/>
      <c r="AL7" s="81"/>
      <c r="AM7" s="81"/>
      <c r="AN7" s="81"/>
      <c r="AO7" s="81"/>
    </row>
    <row r="8" spans="2:41" ht="39.75" customHeight="1" x14ac:dyDescent="0.15">
      <c r="B8" s="84">
        <v>5</v>
      </c>
      <c r="C8" s="84" t="s">
        <v>34</v>
      </c>
      <c r="D8" s="84" t="s">
        <v>46</v>
      </c>
      <c r="E8" s="84" t="s">
        <v>63</v>
      </c>
      <c r="F8" s="84" t="s">
        <v>36</v>
      </c>
      <c r="G8" s="84" t="s">
        <v>67</v>
      </c>
      <c r="H8" s="84" t="s">
        <v>66</v>
      </c>
      <c r="I8" s="85" t="s">
        <v>68</v>
      </c>
      <c r="J8" s="84" t="s">
        <v>69</v>
      </c>
      <c r="K8" s="84" t="s">
        <v>70</v>
      </c>
      <c r="L8" s="84" t="s">
        <v>71</v>
      </c>
      <c r="M8" s="140" t="str">
        <f t="shared" si="0"/>
        <v>タイムマネジメントを心がけ、ワークライフバランスを大切にしたバランスのよい生活を送ろうとしている。　セルフチェックシートを用い、自己の強み（よさ）と弱み（課題）を把握しようと心がけている。　謙虚に学び続ける教師であり続けるために、先輩や同僚の教員からの助言、経験談に耳を傾けて学ぼうとしている。</v>
      </c>
      <c r="N8" s="81"/>
      <c r="O8" s="84" t="s">
        <v>41</v>
      </c>
      <c r="P8" s="81"/>
      <c r="Q8" s="84" t="s">
        <v>72</v>
      </c>
      <c r="R8" s="86" t="s">
        <v>41</v>
      </c>
      <c r="S8" s="84" t="s">
        <v>73</v>
      </c>
      <c r="T8" s="84" t="s">
        <v>74</v>
      </c>
      <c r="U8" s="81"/>
      <c r="V8" s="81"/>
      <c r="W8" s="81"/>
      <c r="X8" s="81"/>
      <c r="Y8" s="81"/>
      <c r="Z8" s="81"/>
      <c r="AA8" s="81"/>
      <c r="AB8" s="81"/>
      <c r="AC8" s="81"/>
      <c r="AD8" s="81"/>
      <c r="AE8" s="81"/>
      <c r="AF8" s="81"/>
      <c r="AG8" s="81"/>
      <c r="AH8" s="81"/>
      <c r="AI8" s="81"/>
      <c r="AJ8" s="81"/>
      <c r="AK8" s="81"/>
      <c r="AL8" s="81"/>
      <c r="AM8" s="81"/>
      <c r="AN8" s="81"/>
      <c r="AO8" s="81"/>
    </row>
    <row r="9" spans="2:41" ht="39.75" customHeight="1" x14ac:dyDescent="0.15">
      <c r="B9" s="84">
        <v>6</v>
      </c>
      <c r="C9" s="84" t="s">
        <v>34</v>
      </c>
      <c r="D9" s="84" t="s">
        <v>46</v>
      </c>
      <c r="E9" s="84" t="s">
        <v>329</v>
      </c>
      <c r="F9" s="84" t="s">
        <v>36</v>
      </c>
      <c r="G9" s="84" t="s">
        <v>73</v>
      </c>
      <c r="H9" s="84" t="s">
        <v>74</v>
      </c>
      <c r="I9" s="85" t="s">
        <v>75</v>
      </c>
      <c r="J9" s="84" t="s">
        <v>76</v>
      </c>
      <c r="K9" s="84" t="s">
        <v>77</v>
      </c>
      <c r="L9" s="84" t="s">
        <v>78</v>
      </c>
      <c r="M9" s="140" t="str">
        <f t="shared" si="0"/>
        <v>チームの一員としての自己の役割を自覚し、任された職務に対して誠実に取り組んでいる。　チームとしての目標を理解しながら、学年会、教科会等に、自ら求め、参加している。　職員間の人間関係をより豊かにしながら、同僚と協力して目標を実現しようとしている。</v>
      </c>
      <c r="N9" s="81"/>
      <c r="O9" s="81"/>
      <c r="P9" s="81"/>
      <c r="Q9" s="84" t="s">
        <v>41</v>
      </c>
      <c r="R9" s="81"/>
      <c r="S9" s="84" t="s">
        <v>79</v>
      </c>
      <c r="T9" s="84" t="s">
        <v>80</v>
      </c>
      <c r="U9" s="81"/>
      <c r="V9" s="81"/>
      <c r="W9" s="81"/>
      <c r="X9" s="81"/>
      <c r="Y9" s="81"/>
      <c r="Z9" s="81"/>
      <c r="AA9" s="81"/>
      <c r="AB9" s="81"/>
      <c r="AC9" s="81"/>
      <c r="AD9" s="81"/>
      <c r="AE9" s="81"/>
      <c r="AF9" s="81"/>
      <c r="AG9" s="81"/>
      <c r="AH9" s="81"/>
      <c r="AI9" s="81"/>
      <c r="AJ9" s="81"/>
      <c r="AK9" s="81"/>
      <c r="AL9" s="81"/>
      <c r="AM9" s="81"/>
      <c r="AN9" s="81"/>
      <c r="AO9" s="81"/>
    </row>
    <row r="10" spans="2:41" ht="39.75" customHeight="1" x14ac:dyDescent="0.15">
      <c r="B10" s="84">
        <v>7</v>
      </c>
      <c r="C10" s="84" t="s">
        <v>34</v>
      </c>
      <c r="D10" s="84" t="s">
        <v>46</v>
      </c>
      <c r="E10" s="84" t="s">
        <v>63</v>
      </c>
      <c r="F10" s="84" t="s">
        <v>36</v>
      </c>
      <c r="G10" s="84" t="s">
        <v>79</v>
      </c>
      <c r="H10" s="84" t="s">
        <v>80</v>
      </c>
      <c r="I10" s="85" t="s">
        <v>81</v>
      </c>
      <c r="J10" s="84" t="s">
        <v>82</v>
      </c>
      <c r="K10" s="84" t="s">
        <v>83</v>
      </c>
      <c r="L10" s="84" t="s">
        <v>84</v>
      </c>
      <c r="M10" s="140" t="str">
        <f t="shared" si="0"/>
        <v>危機管理やコンプライアンスについて理解し、防止のために日常的に意識している。　危機の未然防止の重要性を理解し、日頃から児童生徒の観察や安全対策を行っている。　危機発生時の対応について理解し、確実に対応することができる。</v>
      </c>
      <c r="N10" s="81"/>
      <c r="O10" s="81"/>
      <c r="P10" s="81"/>
      <c r="Q10" s="81"/>
      <c r="R10" s="81"/>
      <c r="S10" s="84" t="s">
        <v>85</v>
      </c>
      <c r="T10" s="84" t="s">
        <v>86</v>
      </c>
      <c r="U10" s="81"/>
      <c r="V10" s="81"/>
      <c r="W10" s="81"/>
      <c r="X10" s="81"/>
      <c r="Y10" s="81"/>
      <c r="Z10" s="81"/>
      <c r="AA10" s="81"/>
      <c r="AB10" s="81"/>
      <c r="AC10" s="81"/>
      <c r="AD10" s="81"/>
      <c r="AE10" s="81"/>
      <c r="AF10" s="81"/>
      <c r="AG10" s="81"/>
      <c r="AH10" s="81"/>
      <c r="AI10" s="81"/>
      <c r="AJ10" s="81"/>
      <c r="AK10" s="81"/>
      <c r="AL10" s="81"/>
      <c r="AM10" s="81"/>
      <c r="AN10" s="81"/>
      <c r="AO10" s="81"/>
    </row>
    <row r="11" spans="2:41" ht="39.75" customHeight="1" x14ac:dyDescent="0.15">
      <c r="B11" s="84">
        <v>8</v>
      </c>
      <c r="C11" s="84" t="s">
        <v>34</v>
      </c>
      <c r="D11" s="84" t="s">
        <v>46</v>
      </c>
      <c r="E11" s="84" t="s">
        <v>63</v>
      </c>
      <c r="F11" s="84" t="s">
        <v>36</v>
      </c>
      <c r="G11" s="84" t="s">
        <v>85</v>
      </c>
      <c r="H11" s="84" t="s">
        <v>86</v>
      </c>
      <c r="I11" s="85" t="s">
        <v>87</v>
      </c>
      <c r="J11" s="84" t="s">
        <v>88</v>
      </c>
      <c r="K11" s="84" t="s">
        <v>89</v>
      </c>
      <c r="L11" s="84" t="s">
        <v>90</v>
      </c>
      <c r="M11" s="140" t="str">
        <f t="shared" si="0"/>
        <v>授業を「目標－内容－方法－評価」のセットで捉え、構想している。　学校教育目標と関連させて、単元や題材など内容や時間のまとまりを見通し、単元計画を立てている。　個々の児童生徒の状況を把握しながら、課題を決め、具体的な構想、手立て、評価を行っている。</v>
      </c>
      <c r="N11" s="81"/>
      <c r="O11" s="81"/>
      <c r="P11" s="81"/>
      <c r="Q11" s="81"/>
      <c r="R11" s="81"/>
      <c r="S11" s="84" t="s">
        <v>91</v>
      </c>
      <c r="T11" s="84" t="s">
        <v>92</v>
      </c>
      <c r="U11" s="81"/>
      <c r="V11" s="81"/>
      <c r="W11" s="81"/>
      <c r="X11" s="81"/>
      <c r="Y11" s="81"/>
      <c r="Z11" s="81"/>
      <c r="AA11" s="81"/>
      <c r="AB11" s="81"/>
      <c r="AC11" s="81"/>
      <c r="AD11" s="81"/>
      <c r="AE11" s="81"/>
      <c r="AF11" s="81"/>
      <c r="AG11" s="81"/>
      <c r="AH11" s="81"/>
      <c r="AI11" s="81"/>
      <c r="AJ11" s="81"/>
      <c r="AK11" s="81"/>
      <c r="AL11" s="81"/>
      <c r="AM11" s="81"/>
      <c r="AN11" s="81"/>
      <c r="AO11" s="81"/>
    </row>
    <row r="12" spans="2:41" ht="39.75" customHeight="1" x14ac:dyDescent="0.15">
      <c r="B12" s="84">
        <v>9</v>
      </c>
      <c r="C12" s="84" t="s">
        <v>34</v>
      </c>
      <c r="D12" s="84" t="s">
        <v>46</v>
      </c>
      <c r="E12" s="84" t="s">
        <v>330</v>
      </c>
      <c r="F12" s="84" t="s">
        <v>331</v>
      </c>
      <c r="G12" s="84" t="s">
        <v>93</v>
      </c>
      <c r="H12" s="84" t="s">
        <v>92</v>
      </c>
      <c r="I12" s="85" t="s">
        <v>800</v>
      </c>
      <c r="J12" s="84" t="s">
        <v>94</v>
      </c>
      <c r="K12" s="84" t="s">
        <v>95</v>
      </c>
      <c r="L12" s="84" t="s">
        <v>96</v>
      </c>
      <c r="M12" s="140" t="str">
        <f t="shared" si="0"/>
        <v>「児童生徒」「教材」「問題解決の過程」をバランスよく理解して授業づくりをしている。　基礎的・基本的な「知識・技能」を確実に身に付ける授業をしている。　児童生徒が「思考力・表現力・判断力等」を高めていく単元を構想している。</v>
      </c>
      <c r="N12" s="81"/>
      <c r="O12" s="81"/>
      <c r="P12" s="81"/>
      <c r="Q12" s="81"/>
      <c r="R12" s="81"/>
      <c r="S12" s="84" t="s">
        <v>97</v>
      </c>
      <c r="T12" s="84" t="s">
        <v>98</v>
      </c>
      <c r="U12" s="81"/>
      <c r="V12" s="81"/>
      <c r="W12" s="81"/>
      <c r="X12" s="81"/>
      <c r="Y12" s="81"/>
      <c r="Z12" s="81"/>
      <c r="AA12" s="81"/>
      <c r="AB12" s="81"/>
      <c r="AC12" s="81"/>
      <c r="AD12" s="81"/>
      <c r="AE12" s="81"/>
      <c r="AF12" s="81"/>
      <c r="AG12" s="81"/>
      <c r="AH12" s="81"/>
      <c r="AI12" s="81"/>
      <c r="AJ12" s="81"/>
      <c r="AK12" s="81"/>
      <c r="AL12" s="81"/>
      <c r="AM12" s="81"/>
      <c r="AN12" s="81"/>
      <c r="AO12" s="81"/>
    </row>
    <row r="13" spans="2:41" ht="39.75" customHeight="1" x14ac:dyDescent="0.15">
      <c r="B13" s="84">
        <v>10</v>
      </c>
      <c r="C13" s="84" t="s">
        <v>34</v>
      </c>
      <c r="D13" s="84" t="s">
        <v>46</v>
      </c>
      <c r="E13" s="84" t="s">
        <v>72</v>
      </c>
      <c r="F13" s="84" t="s">
        <v>47</v>
      </c>
      <c r="G13" s="84" t="s">
        <v>97</v>
      </c>
      <c r="H13" s="84" t="s">
        <v>98</v>
      </c>
      <c r="I13" s="85" t="s">
        <v>801</v>
      </c>
      <c r="J13" s="84" t="s">
        <v>99</v>
      </c>
      <c r="K13" s="84" t="s">
        <v>100</v>
      </c>
      <c r="L13" s="84" t="s">
        <v>101</v>
      </c>
      <c r="M13" s="140" t="str">
        <f t="shared" si="0"/>
        <v>」「信州Basic」等を踏まえて、授業に必要な基本的な指導について理解している。　「ねらいを明確に」「めりはりをつけて」「ねらいの達成を見とどけて」の３観点を意識した授業を行っている。　「主体的・対話的で深い学び」の視点から授業改善に取り組んでいる。</v>
      </c>
      <c r="N13" s="81"/>
      <c r="O13" s="81"/>
      <c r="P13" s="81" t="s">
        <v>48</v>
      </c>
      <c r="Q13" s="81"/>
      <c r="R13" s="81"/>
      <c r="S13" s="84" t="s">
        <v>102</v>
      </c>
      <c r="T13" s="84" t="s">
        <v>103</v>
      </c>
      <c r="U13" s="81"/>
      <c r="V13" s="81"/>
      <c r="W13" s="81"/>
      <c r="X13" s="81"/>
      <c r="Y13" s="81"/>
      <c r="Z13" s="81"/>
      <c r="AA13" s="81"/>
      <c r="AB13" s="81"/>
      <c r="AC13" s="81"/>
      <c r="AD13" s="81"/>
      <c r="AE13" s="81"/>
      <c r="AF13" s="81"/>
      <c r="AG13" s="81"/>
      <c r="AH13" s="81"/>
      <c r="AI13" s="81"/>
      <c r="AJ13" s="81"/>
      <c r="AK13" s="81"/>
      <c r="AL13" s="81"/>
      <c r="AM13" s="81"/>
      <c r="AN13" s="81"/>
      <c r="AO13" s="81"/>
    </row>
    <row r="14" spans="2:41" ht="39.75" customHeight="1" x14ac:dyDescent="0.15">
      <c r="B14" s="84">
        <v>11</v>
      </c>
      <c r="C14" s="84" t="s">
        <v>34</v>
      </c>
      <c r="D14" s="84" t="s">
        <v>46</v>
      </c>
      <c r="E14" s="84" t="s">
        <v>72</v>
      </c>
      <c r="F14" s="84" t="s">
        <v>47</v>
      </c>
      <c r="G14" s="84" t="s">
        <v>102</v>
      </c>
      <c r="H14" s="84" t="s">
        <v>103</v>
      </c>
      <c r="I14" s="85" t="s">
        <v>104</v>
      </c>
      <c r="J14" s="84" t="s">
        <v>105</v>
      </c>
      <c r="K14" s="84" t="s">
        <v>106</v>
      </c>
      <c r="L14" s="84" t="s">
        <v>107</v>
      </c>
      <c r="M14" s="140" t="str">
        <f t="shared" si="0"/>
        <v>学習指導要領の目標に準拠した評価の計画を立て、児童生徒一人一人の学習状況を的確に把握している。　児童生徒に対する学習評価を指導の評価として捉え、授業改善や指導の工夫に生かしている。　児童生徒が学習内容の価値や自己の高まりに気づけるよう、自己評価の場面を授業に位置付けている。</v>
      </c>
      <c r="N14" s="81"/>
      <c r="O14" s="81"/>
      <c r="P14" s="81" t="s">
        <v>57</v>
      </c>
      <c r="Q14" s="81"/>
      <c r="R14" s="81"/>
      <c r="S14" s="84" t="s">
        <v>108</v>
      </c>
      <c r="T14" s="84" t="s">
        <v>109</v>
      </c>
      <c r="U14" s="81"/>
      <c r="V14" s="81"/>
      <c r="W14" s="81"/>
      <c r="X14" s="81"/>
      <c r="Y14" s="81"/>
      <c r="Z14" s="81"/>
      <c r="AA14" s="81"/>
      <c r="AB14" s="81"/>
      <c r="AC14" s="81"/>
      <c r="AD14" s="81"/>
      <c r="AE14" s="81"/>
      <c r="AF14" s="81"/>
      <c r="AG14" s="81"/>
      <c r="AH14" s="81"/>
      <c r="AI14" s="81"/>
      <c r="AJ14" s="81"/>
      <c r="AK14" s="81"/>
      <c r="AL14" s="81"/>
      <c r="AM14" s="81"/>
      <c r="AN14" s="81"/>
      <c r="AO14" s="81"/>
    </row>
    <row r="15" spans="2:41" ht="39.75" customHeight="1" x14ac:dyDescent="0.15">
      <c r="B15" s="84">
        <v>12</v>
      </c>
      <c r="C15" s="84" t="s">
        <v>34</v>
      </c>
      <c r="D15" s="84" t="s">
        <v>46</v>
      </c>
      <c r="E15" s="84" t="s">
        <v>72</v>
      </c>
      <c r="F15" s="84" t="s">
        <v>332</v>
      </c>
      <c r="G15" s="84" t="s">
        <v>108</v>
      </c>
      <c r="H15" s="84" t="s">
        <v>109</v>
      </c>
      <c r="I15" s="85" t="s">
        <v>802</v>
      </c>
      <c r="J15" s="84" t="s">
        <v>110</v>
      </c>
      <c r="K15" s="84" t="s">
        <v>111</v>
      </c>
      <c r="L15" s="84" t="s">
        <v>112</v>
      </c>
      <c r="M15" s="140" t="str">
        <f t="shared" si="0"/>
        <v>児童生徒の内面を共感的に理解し、一人一人を大切にしている。　学年会や職員会などで児童生徒の話をしている。　適応に課題を抱えている児童生徒に、置かれている背景をふまえながら、次の一歩を踏み出せるような支援をすることを心がけている。</v>
      </c>
      <c r="N15" s="81"/>
      <c r="O15" s="81"/>
      <c r="P15" s="81" t="s">
        <v>65</v>
      </c>
      <c r="Q15" s="81"/>
      <c r="R15" s="81"/>
      <c r="S15" s="84" t="s">
        <v>113</v>
      </c>
      <c r="T15" s="84" t="s">
        <v>114</v>
      </c>
      <c r="U15" s="81"/>
      <c r="V15" s="81"/>
      <c r="W15" s="81"/>
      <c r="X15" s="81"/>
      <c r="Y15" s="81"/>
      <c r="Z15" s="81"/>
      <c r="AA15" s="81"/>
      <c r="AB15" s="81"/>
      <c r="AC15" s="81"/>
      <c r="AD15" s="81"/>
      <c r="AE15" s="81"/>
      <c r="AF15" s="81"/>
      <c r="AG15" s="81"/>
      <c r="AH15" s="81"/>
      <c r="AI15" s="81"/>
      <c r="AJ15" s="81"/>
      <c r="AK15" s="81"/>
      <c r="AL15" s="81"/>
      <c r="AM15" s="81"/>
      <c r="AN15" s="81"/>
      <c r="AO15" s="81"/>
    </row>
    <row r="16" spans="2:41" ht="39.75" customHeight="1" x14ac:dyDescent="0.15">
      <c r="B16" s="84">
        <v>13</v>
      </c>
      <c r="C16" s="84" t="s">
        <v>34</v>
      </c>
      <c r="D16" s="84" t="s">
        <v>46</v>
      </c>
      <c r="E16" s="84" t="s">
        <v>72</v>
      </c>
      <c r="F16" s="84" t="s">
        <v>56</v>
      </c>
      <c r="G16" s="84" t="s">
        <v>113</v>
      </c>
      <c r="H16" s="84" t="s">
        <v>114</v>
      </c>
      <c r="I16" s="85" t="s">
        <v>803</v>
      </c>
      <c r="J16" s="84" t="s">
        <v>115</v>
      </c>
      <c r="K16" s="84" t="s">
        <v>116</v>
      </c>
      <c r="L16" s="84" t="s">
        <v>117</v>
      </c>
      <c r="M16" s="140" t="str">
        <f t="shared" si="0"/>
        <v>児童生徒の社会的スキルの向上を目指し、集団生活の中でのルールづくりや、人間関係づくりの活動を行っている。　児童生徒一人一人を理解し、個に応じた役割をもたせている。　集団の目標を達成するため、それぞれの役割を担ったり、自分たちの力で問題解決を行ったりできるよう指導している。</v>
      </c>
      <c r="N16" s="81"/>
      <c r="O16" s="81"/>
      <c r="P16" s="81" t="s">
        <v>73</v>
      </c>
      <c r="Q16" s="81"/>
      <c r="R16" s="81"/>
      <c r="S16" s="84" t="s">
        <v>118</v>
      </c>
      <c r="T16" s="84" t="s">
        <v>119</v>
      </c>
      <c r="U16" s="81"/>
      <c r="V16" s="81"/>
      <c r="W16" s="81"/>
      <c r="X16" s="81"/>
      <c r="Y16" s="81"/>
      <c r="Z16" s="81"/>
      <c r="AA16" s="81"/>
      <c r="AB16" s="81"/>
      <c r="AC16" s="81"/>
      <c r="AD16" s="81"/>
      <c r="AE16" s="81"/>
      <c r="AF16" s="81"/>
      <c r="AG16" s="81"/>
      <c r="AH16" s="81"/>
      <c r="AI16" s="81"/>
      <c r="AJ16" s="81"/>
      <c r="AK16" s="81"/>
      <c r="AL16" s="81"/>
      <c r="AM16" s="81"/>
      <c r="AN16" s="81"/>
      <c r="AO16" s="81"/>
    </row>
    <row r="17" spans="2:41" ht="39.75" customHeight="1" x14ac:dyDescent="0.15">
      <c r="B17" s="84">
        <v>14</v>
      </c>
      <c r="C17" s="84" t="s">
        <v>34</v>
      </c>
      <c r="D17" s="84" t="s">
        <v>46</v>
      </c>
      <c r="E17" s="84" t="s">
        <v>72</v>
      </c>
      <c r="F17" s="84" t="s">
        <v>64</v>
      </c>
      <c r="G17" s="84" t="s">
        <v>118</v>
      </c>
      <c r="H17" s="84" t="s">
        <v>119</v>
      </c>
      <c r="I17" s="85" t="s">
        <v>804</v>
      </c>
      <c r="J17" s="84" t="s">
        <v>120</v>
      </c>
      <c r="K17" s="84" t="s">
        <v>121</v>
      </c>
      <c r="L17" s="84" t="s">
        <v>122</v>
      </c>
      <c r="M17" s="140" t="str">
        <f t="shared" si="0"/>
        <v>ICTを効果的に活用している身近な教員から、具体的な活用例を聞き、活用例を参考にしながら、校内のＩＣＴを活用している。　情報社会の進展に伴う、児童生徒のＩＣＴ活用の実態や状況把握に努めている。　児童生徒の発達段階やＩＣＴ活用の実態をもとに、具体例に基づいた情報モラルの指導を行っている。</v>
      </c>
      <c r="N17" s="81"/>
      <c r="O17" s="81"/>
      <c r="P17" s="81" t="s">
        <v>79</v>
      </c>
      <c r="Q17" s="81"/>
      <c r="R17" s="81"/>
      <c r="S17" s="84" t="s">
        <v>123</v>
      </c>
      <c r="T17" s="84" t="s">
        <v>124</v>
      </c>
      <c r="U17" s="81"/>
      <c r="V17" s="81"/>
      <c r="W17" s="81"/>
      <c r="X17" s="81"/>
      <c r="Y17" s="81"/>
      <c r="Z17" s="81"/>
      <c r="AA17" s="81"/>
      <c r="AB17" s="81"/>
      <c r="AC17" s="81"/>
      <c r="AD17" s="81"/>
      <c r="AE17" s="81"/>
      <c r="AF17" s="81"/>
      <c r="AG17" s="81"/>
      <c r="AH17" s="81"/>
      <c r="AI17" s="81"/>
      <c r="AJ17" s="81"/>
      <c r="AK17" s="81"/>
      <c r="AL17" s="81"/>
      <c r="AM17" s="81"/>
      <c r="AN17" s="81"/>
      <c r="AO17" s="81"/>
    </row>
    <row r="18" spans="2:41" ht="39.75" customHeight="1" x14ac:dyDescent="0.15">
      <c r="B18" s="84">
        <v>15</v>
      </c>
      <c r="C18" s="84" t="s">
        <v>125</v>
      </c>
      <c r="D18" s="84" t="s">
        <v>46</v>
      </c>
      <c r="E18" s="84" t="s">
        <v>72</v>
      </c>
      <c r="F18" s="84" t="s">
        <v>333</v>
      </c>
      <c r="G18" s="84" t="s">
        <v>123</v>
      </c>
      <c r="H18" s="84" t="s">
        <v>124</v>
      </c>
      <c r="I18" s="85" t="s">
        <v>805</v>
      </c>
      <c r="J18" s="84" t="s">
        <v>126</v>
      </c>
      <c r="K18" s="84" t="s">
        <v>127</v>
      </c>
      <c r="L18" s="84" t="s">
        <v>128</v>
      </c>
      <c r="M18" s="140" t="str">
        <f t="shared" si="0"/>
        <v>児童生徒のよさに気づき、本人の困った気持ちに共感しながら児童生徒の理解を深めるとともに、個別の教育支援計画・個別の指導計画を作成する意義がわかり、作成することができる。　合理的配慮について基本的な考え方を理解し、特別支援教育コーディネーター等と相談しながら、個に応じた合理的配慮を行うことができる。　「全員が力を発揮し、認め合う学級づくり」等を行いながら、授業のユニバーサルデザイン化に取り組んでいる。</v>
      </c>
      <c r="N18" s="81"/>
      <c r="O18" s="81"/>
      <c r="P18" s="81" t="s">
        <v>85</v>
      </c>
      <c r="Q18" s="81"/>
      <c r="R18" s="81"/>
      <c r="S18" s="84" t="s">
        <v>129</v>
      </c>
      <c r="T18" s="84" t="s">
        <v>130</v>
      </c>
      <c r="U18" s="81"/>
      <c r="V18" s="81"/>
      <c r="W18" s="81"/>
      <c r="X18" s="81"/>
      <c r="Y18" s="81"/>
      <c r="Z18" s="81"/>
      <c r="AA18" s="81"/>
      <c r="AB18" s="81"/>
      <c r="AC18" s="81"/>
      <c r="AD18" s="81"/>
      <c r="AE18" s="81"/>
      <c r="AF18" s="81"/>
      <c r="AG18" s="81"/>
      <c r="AH18" s="81"/>
      <c r="AI18" s="81"/>
      <c r="AJ18" s="81"/>
      <c r="AK18" s="81"/>
      <c r="AL18" s="81"/>
      <c r="AM18" s="81"/>
      <c r="AN18" s="81"/>
      <c r="AO18" s="81"/>
    </row>
    <row r="19" spans="2:41" ht="39.75" customHeight="1" x14ac:dyDescent="0.15">
      <c r="B19" s="84">
        <v>16</v>
      </c>
      <c r="C19" s="84" t="s">
        <v>131</v>
      </c>
      <c r="D19" s="84" t="s">
        <v>46</v>
      </c>
      <c r="E19" s="84" t="s">
        <v>72</v>
      </c>
      <c r="F19" s="84" t="s">
        <v>64</v>
      </c>
      <c r="G19" s="84" t="s">
        <v>129</v>
      </c>
      <c r="H19" s="84" t="s">
        <v>130</v>
      </c>
      <c r="I19" s="85" t="s">
        <v>806</v>
      </c>
      <c r="J19" s="84" t="s">
        <v>132</v>
      </c>
      <c r="K19" s="84" t="s">
        <v>133</v>
      </c>
      <c r="L19" s="84" t="s">
        <v>134</v>
      </c>
      <c r="M19" s="140" t="str">
        <f t="shared" si="0"/>
        <v>児童生徒に対して適切な課題を設定し、総合的な学習の時間のねらいを実現する学習活動を展開している。　児童生徒が、実社会や実生活との関わりを重視した課題を設定し、つながりを意識した探究活動を行っている。　児童生徒が、ＩＣＴを活用して効率的な情報収集を行うとともに、言語活動をしながら適切な課題解決策を導き出している。</v>
      </c>
      <c r="N19" s="81"/>
      <c r="O19" s="81"/>
      <c r="P19" s="81" t="s">
        <v>91</v>
      </c>
      <c r="Q19" s="81"/>
      <c r="R19" s="81"/>
      <c r="S19" s="84" t="s">
        <v>41</v>
      </c>
      <c r="T19" s="84" t="s">
        <v>41</v>
      </c>
      <c r="U19" s="81"/>
      <c r="V19" s="81"/>
      <c r="W19" s="81"/>
      <c r="X19" s="81"/>
      <c r="Y19" s="81"/>
      <c r="Z19" s="81"/>
      <c r="AA19" s="81"/>
      <c r="AB19" s="81"/>
      <c r="AC19" s="81"/>
      <c r="AD19" s="81"/>
      <c r="AE19" s="81"/>
      <c r="AF19" s="81"/>
      <c r="AG19" s="81"/>
      <c r="AH19" s="81"/>
      <c r="AI19" s="81"/>
      <c r="AJ19" s="81"/>
      <c r="AK19" s="81"/>
      <c r="AL19" s="81"/>
      <c r="AM19" s="81"/>
      <c r="AN19" s="81"/>
      <c r="AO19" s="81"/>
    </row>
    <row r="20" spans="2:41" ht="39.75" customHeight="1" x14ac:dyDescent="0.15">
      <c r="B20" s="84">
        <v>17</v>
      </c>
      <c r="C20" s="84" t="s">
        <v>45</v>
      </c>
      <c r="D20" s="84" t="s">
        <v>323</v>
      </c>
      <c r="E20" s="84" t="s">
        <v>35</v>
      </c>
      <c r="F20" s="84" t="s">
        <v>36</v>
      </c>
      <c r="G20" s="84" t="s">
        <v>36</v>
      </c>
      <c r="H20" s="84" t="s">
        <v>36</v>
      </c>
      <c r="I20" s="85" t="s">
        <v>37</v>
      </c>
      <c r="J20" s="84" t="s">
        <v>38</v>
      </c>
      <c r="K20" s="84" t="s">
        <v>39</v>
      </c>
      <c r="L20" s="84" t="s">
        <v>40</v>
      </c>
      <c r="M20" s="140" t="str">
        <f t="shared" si="0"/>
        <v>①社会の秩序と規律を遵守し、信頼される存在　②教員としての責務の自覚　　③子どもに関する確かな科学的知見と深い人間愛</v>
      </c>
      <c r="N20" s="81"/>
      <c r="O20" s="81"/>
      <c r="P20" s="81" t="s">
        <v>97</v>
      </c>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row>
    <row r="21" spans="2:41" ht="39.75" customHeight="1" x14ac:dyDescent="0.15">
      <c r="B21" s="84">
        <v>18</v>
      </c>
      <c r="C21" s="84" t="s">
        <v>135</v>
      </c>
      <c r="D21" s="84" t="s">
        <v>323</v>
      </c>
      <c r="E21" s="84" t="s">
        <v>42</v>
      </c>
      <c r="F21" s="84" t="s">
        <v>36</v>
      </c>
      <c r="G21" s="84" t="s">
        <v>36</v>
      </c>
      <c r="H21" s="84" t="s">
        <v>36</v>
      </c>
      <c r="I21" s="85" t="s">
        <v>37</v>
      </c>
      <c r="J21" s="84" t="s">
        <v>43</v>
      </c>
      <c r="K21" s="84" t="s">
        <v>44</v>
      </c>
      <c r="L21" s="84" t="s">
        <v>37</v>
      </c>
      <c r="M21" s="140" t="str">
        <f t="shared" si="0"/>
        <v>①全ての人の人権を尊重する態度　②児童生徒や保護者の思いを感じ取る力　ｰ</v>
      </c>
      <c r="N21" s="81"/>
      <c r="O21" s="81"/>
      <c r="P21" s="81" t="s">
        <v>102</v>
      </c>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row>
    <row r="22" spans="2:41" ht="39.75" customHeight="1" x14ac:dyDescent="0.15">
      <c r="B22" s="84">
        <v>19</v>
      </c>
      <c r="C22" s="84" t="s">
        <v>136</v>
      </c>
      <c r="D22" s="84" t="s">
        <v>46</v>
      </c>
      <c r="E22" s="84" t="s">
        <v>50</v>
      </c>
      <c r="F22" s="84" t="s">
        <v>36</v>
      </c>
      <c r="G22" s="84" t="s">
        <v>51</v>
      </c>
      <c r="H22" s="84" t="s">
        <v>49</v>
      </c>
      <c r="I22" s="85" t="s">
        <v>796</v>
      </c>
      <c r="J22" s="84" t="s">
        <v>137</v>
      </c>
      <c r="K22" s="84" t="s">
        <v>138</v>
      </c>
      <c r="L22" s="84" t="s">
        <v>139</v>
      </c>
      <c r="M22" s="140" t="str">
        <f t="shared" si="0"/>
        <v>地域の人材・企業等の協力による地域学習を教科等の授業に位置付け、学習を展開している。　学習環境を整え、個別支援を充実させるために、教育活動に地域の方の力を取り入れている。　年間指導計画や行事計画等をもとに見通しをもち、教科会や学年会で地域の教育資源の活用を提案している。</v>
      </c>
      <c r="N22" s="81"/>
      <c r="O22" s="81"/>
      <c r="P22" s="81" t="s">
        <v>108</v>
      </c>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row>
    <row r="23" spans="2:41" ht="39.75" customHeight="1" x14ac:dyDescent="0.15">
      <c r="B23" s="84">
        <v>20</v>
      </c>
      <c r="C23" s="84" t="s">
        <v>140</v>
      </c>
      <c r="D23" s="84" t="s">
        <v>46</v>
      </c>
      <c r="E23" s="84" t="s">
        <v>50</v>
      </c>
      <c r="F23" s="84" t="s">
        <v>36</v>
      </c>
      <c r="G23" s="84" t="s">
        <v>57</v>
      </c>
      <c r="H23" s="84" t="s">
        <v>58</v>
      </c>
      <c r="I23" s="85" t="s">
        <v>797</v>
      </c>
      <c r="J23" s="84" t="s">
        <v>141</v>
      </c>
      <c r="K23" s="84" t="s">
        <v>142</v>
      </c>
      <c r="L23" s="84" t="s">
        <v>143</v>
      </c>
      <c r="M23" s="140" t="str">
        <f t="shared" si="0"/>
        <v>地域素材を扱う授業を構想している。　自分が住む地域に関心を寄せたり、教科の学習で学んだことをあてはめて考えたりする学習活動を設定している。　調査・体験活動などを通して学んだ自己の考えを地域への思いと重ねて、まとめたり発信したりする学習活動を設定している。</v>
      </c>
      <c r="N23" s="81"/>
      <c r="O23" s="81"/>
      <c r="P23" s="81" t="s">
        <v>113</v>
      </c>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row>
    <row r="24" spans="2:41" ht="39.75" customHeight="1" x14ac:dyDescent="0.15">
      <c r="B24" s="84">
        <v>21</v>
      </c>
      <c r="C24" s="84" t="s">
        <v>144</v>
      </c>
      <c r="D24" s="84" t="s">
        <v>46</v>
      </c>
      <c r="E24" s="84" t="s">
        <v>63</v>
      </c>
      <c r="F24" s="84" t="s">
        <v>36</v>
      </c>
      <c r="G24" s="84" t="s">
        <v>67</v>
      </c>
      <c r="H24" s="84" t="s">
        <v>66</v>
      </c>
      <c r="I24" s="85" t="s">
        <v>145</v>
      </c>
      <c r="J24" s="84" t="s">
        <v>146</v>
      </c>
      <c r="K24" s="84" t="s">
        <v>147</v>
      </c>
      <c r="L24" s="84" t="s">
        <v>148</v>
      </c>
      <c r="M24" s="140" t="str">
        <f t="shared" si="0"/>
        <v>これまでの自己のキャリアを振り返り、指導力を向上させようとしている。　自身の力量向上のために、自己の強みと課題を明確につかもうとしている。　各種研修への参加、授業参観や授業公開等、教員としての力量向上のための自主的な取組をしている。</v>
      </c>
      <c r="N24" s="81"/>
      <c r="O24" s="81"/>
      <c r="P24" s="81" t="s">
        <v>118</v>
      </c>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row>
    <row r="25" spans="2:41" ht="39.75" customHeight="1" x14ac:dyDescent="0.15">
      <c r="B25" s="84">
        <v>22</v>
      </c>
      <c r="C25" s="84" t="s">
        <v>149</v>
      </c>
      <c r="D25" s="84" t="s">
        <v>46</v>
      </c>
      <c r="E25" s="84" t="s">
        <v>63</v>
      </c>
      <c r="F25" s="84" t="s">
        <v>36</v>
      </c>
      <c r="G25" s="84" t="s">
        <v>73</v>
      </c>
      <c r="H25" s="84" t="s">
        <v>74</v>
      </c>
      <c r="I25" s="85" t="s">
        <v>150</v>
      </c>
      <c r="J25" s="84" t="s">
        <v>151</v>
      </c>
      <c r="K25" s="84" t="s">
        <v>152</v>
      </c>
      <c r="L25" s="84" t="s">
        <v>153</v>
      </c>
      <c r="M25" s="140" t="str">
        <f t="shared" si="0"/>
        <v>専門的な能力や指導力を発揮しながら、学年経営や教科経営に積極的に参画している。　教職員や専門スタッフ等の間で意識を共有し、チームで取り組んでいる。　常に見直す意識をもって、地域や学校、児童生徒の実態に即した具体的なアイディアを提案している。</v>
      </c>
      <c r="N25" s="81"/>
      <c r="O25" s="81"/>
      <c r="P25" s="81" t="s">
        <v>123</v>
      </c>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row>
    <row r="26" spans="2:41" ht="39.75" customHeight="1" x14ac:dyDescent="0.15">
      <c r="B26" s="84">
        <v>23</v>
      </c>
      <c r="C26" s="84" t="s">
        <v>154</v>
      </c>
      <c r="D26" s="84" t="s">
        <v>46</v>
      </c>
      <c r="E26" s="84" t="s">
        <v>63</v>
      </c>
      <c r="F26" s="84" t="s">
        <v>36</v>
      </c>
      <c r="G26" s="84" t="s">
        <v>79</v>
      </c>
      <c r="H26" s="84" t="s">
        <v>80</v>
      </c>
      <c r="I26" s="85" t="s">
        <v>155</v>
      </c>
      <c r="J26" s="84" t="s">
        <v>156</v>
      </c>
      <c r="K26" s="84" t="s">
        <v>157</v>
      </c>
      <c r="L26" s="84" t="s">
        <v>158</v>
      </c>
      <c r="M26" s="140" t="str">
        <f t="shared" si="0"/>
        <v>日頃から児童生徒を観察し、安全対策について職員間で啓発し、情報を共有している。　児童生徒の指導上の問題等について他の職員と連携し、組織で対応しようとしている。　危機管理やコンプライアンスについて話題にし、職員間の意識向上を図っている。</v>
      </c>
      <c r="N26" s="81"/>
      <c r="O26" s="81"/>
      <c r="P26" s="81" t="s">
        <v>129</v>
      </c>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row>
    <row r="27" spans="2:41" ht="39.75" customHeight="1" x14ac:dyDescent="0.15">
      <c r="B27" s="84">
        <v>24</v>
      </c>
      <c r="C27" s="84" t="s">
        <v>159</v>
      </c>
      <c r="D27" s="84" t="s">
        <v>46</v>
      </c>
      <c r="E27" s="84" t="s">
        <v>63</v>
      </c>
      <c r="F27" s="84" t="s">
        <v>36</v>
      </c>
      <c r="G27" s="84" t="s">
        <v>85</v>
      </c>
      <c r="H27" s="84" t="s">
        <v>86</v>
      </c>
      <c r="I27" s="85" t="s">
        <v>160</v>
      </c>
      <c r="J27" s="84" t="s">
        <v>161</v>
      </c>
      <c r="K27" s="84" t="s">
        <v>162</v>
      </c>
      <c r="L27" s="84" t="s">
        <v>163</v>
      </c>
      <c r="M27" s="140" t="str">
        <f t="shared" si="0"/>
        <v>各教科、総合的な学習の時間、特別活動、道徳の目標や内容の関連を教科会や学年会等で共通理解している。　総合的な学習の時間において、教科等で学んだことを活用し、創意工夫を加えた編成や改善を行っている。　学校教育目標の達成に向けて、教科横断的な視点で教育内容を配列する年間指導計画作成に参加している。</v>
      </c>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row>
    <row r="28" spans="2:41" ht="39.75" customHeight="1" x14ac:dyDescent="0.15">
      <c r="B28" s="84">
        <v>25</v>
      </c>
      <c r="C28" s="84" t="s">
        <v>164</v>
      </c>
      <c r="D28" s="84" t="s">
        <v>46</v>
      </c>
      <c r="E28" s="84" t="s">
        <v>72</v>
      </c>
      <c r="F28" s="84" t="s">
        <v>47</v>
      </c>
      <c r="G28" s="84" t="s">
        <v>93</v>
      </c>
      <c r="H28" s="84" t="s">
        <v>92</v>
      </c>
      <c r="I28" s="85" t="s">
        <v>165</v>
      </c>
      <c r="J28" s="84" t="s">
        <v>166</v>
      </c>
      <c r="K28" s="84" t="s">
        <v>167</v>
      </c>
      <c r="L28" s="84" t="s">
        <v>168</v>
      </c>
      <c r="M28" s="140" t="str">
        <f t="shared" si="0"/>
        <v>学習のねらいに応じて評価規準を設け、個々の児童生徒の学習状況を的確に把握している。　発達の段階や習熟度等に応じて創意工夫を凝らした授業を計画したり、展開したりしている。　児童生徒自ら問いを見いだし、課題の追究、課題の解決を行う探究的な学びとなるような授業を構想している。</v>
      </c>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row>
    <row r="29" spans="2:41" ht="39.75" customHeight="1" x14ac:dyDescent="0.15">
      <c r="B29" s="84">
        <v>26</v>
      </c>
      <c r="C29" s="84" t="s">
        <v>169</v>
      </c>
      <c r="D29" s="84" t="s">
        <v>46</v>
      </c>
      <c r="E29" s="84" t="s">
        <v>72</v>
      </c>
      <c r="F29" s="84" t="s">
        <v>47</v>
      </c>
      <c r="G29" s="84" t="s">
        <v>97</v>
      </c>
      <c r="H29" s="84" t="s">
        <v>98</v>
      </c>
      <c r="I29" s="85" t="s">
        <v>170</v>
      </c>
      <c r="J29" s="84" t="s">
        <v>171</v>
      </c>
      <c r="K29" s="84" t="s">
        <v>172</v>
      </c>
      <c r="L29" s="84" t="s">
        <v>173</v>
      </c>
      <c r="M29" s="140" t="str">
        <f t="shared" si="0"/>
        <v>単元や題材など内容や時間のまとまりから考えて、児童生徒の「学びに向かう力」を高めていくようにしている。　授業の中に、学びを自覚できる場面や、対話によって自分の考えなどを広げたり深めたりする場面を設定している。　本時つける力を身に付けるために適した学習活動を取り入れている。</v>
      </c>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row>
    <row r="30" spans="2:41" ht="39.75" customHeight="1" x14ac:dyDescent="0.15">
      <c r="B30" s="84">
        <v>27</v>
      </c>
      <c r="C30" s="84" t="s">
        <v>174</v>
      </c>
      <c r="D30" s="84" t="s">
        <v>46</v>
      </c>
      <c r="E30" s="84" t="s">
        <v>72</v>
      </c>
      <c r="F30" s="84" t="s">
        <v>47</v>
      </c>
      <c r="G30" s="84" t="s">
        <v>102</v>
      </c>
      <c r="H30" s="84" t="s">
        <v>103</v>
      </c>
      <c r="I30" s="85" t="s">
        <v>175</v>
      </c>
      <c r="J30" s="84" t="s">
        <v>176</v>
      </c>
      <c r="K30" s="84" t="s">
        <v>177</v>
      </c>
      <c r="L30" s="84" t="s">
        <v>178</v>
      </c>
      <c r="M30" s="140" t="str">
        <f t="shared" si="0"/>
        <v>多様な評価の行い方を知り、実際に活用することを通して、それぞれのよさを理解している。　多様な評価方法を児童生徒の実態や単元や題材等に応じて効果的に活用している。　教科会や学年会に指導の改善を推進するための評価方法の提案をしている。</v>
      </c>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row>
    <row r="31" spans="2:41" ht="39.75" customHeight="1" x14ac:dyDescent="0.15">
      <c r="B31" s="84">
        <v>28</v>
      </c>
      <c r="C31" s="84" t="s">
        <v>179</v>
      </c>
      <c r="D31" s="84" t="s">
        <v>46</v>
      </c>
      <c r="E31" s="84" t="s">
        <v>72</v>
      </c>
      <c r="F31" s="84" t="s">
        <v>56</v>
      </c>
      <c r="G31" s="84" t="s">
        <v>108</v>
      </c>
      <c r="H31" s="84" t="s">
        <v>109</v>
      </c>
      <c r="I31" s="85" t="s">
        <v>807</v>
      </c>
      <c r="J31" s="84" t="s">
        <v>180</v>
      </c>
      <c r="K31" s="84" t="s">
        <v>181</v>
      </c>
      <c r="L31" s="84" t="s">
        <v>182</v>
      </c>
      <c r="M31" s="140" t="str">
        <f t="shared" si="0"/>
        <v>社会的自立に必要な資質・能力を育てることを意識して指導や支援をしている。　コミュニケーションや基本的なカウンセリングなどの技法を身に付けている（身に付けようとしている）。　児童生徒が、自分で判断したり、決めたりする力を育成するための指導や支援を心がけている。</v>
      </c>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row>
    <row r="32" spans="2:41" ht="39.75" customHeight="1" x14ac:dyDescent="0.15">
      <c r="B32" s="84">
        <v>29</v>
      </c>
      <c r="C32" s="84" t="s">
        <v>183</v>
      </c>
      <c r="D32" s="84" t="s">
        <v>46</v>
      </c>
      <c r="E32" s="84" t="s">
        <v>72</v>
      </c>
      <c r="F32" s="84" t="s">
        <v>56</v>
      </c>
      <c r="G32" s="84" t="s">
        <v>113</v>
      </c>
      <c r="H32" s="84" t="s">
        <v>114</v>
      </c>
      <c r="I32" s="85" t="s">
        <v>808</v>
      </c>
      <c r="J32" s="84" t="s">
        <v>184</v>
      </c>
      <c r="K32" s="84" t="s">
        <v>185</v>
      </c>
      <c r="L32" s="84" t="s">
        <v>186</v>
      </c>
      <c r="M32" s="140" t="str">
        <f t="shared" si="0"/>
        <v>一人一人の児童生徒が安心して個性を発揮することができるよう意識しながら、集団づくりを行っている。　様々な教育活動を、生徒指導的な視点でとらえ、集団の機能を高める指導と結び付けている。　他の教員と、学級等の集団のよさや課題などについて情報を共有し、指導の方向をそろえた上で指導にあたっている。</v>
      </c>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row>
    <row r="33" spans="2:41" ht="39.75" customHeight="1" x14ac:dyDescent="0.15">
      <c r="B33" s="84">
        <v>30</v>
      </c>
      <c r="C33" s="84" t="s">
        <v>187</v>
      </c>
      <c r="D33" s="84" t="s">
        <v>46</v>
      </c>
      <c r="E33" s="84" t="s">
        <v>72</v>
      </c>
      <c r="F33" s="84" t="s">
        <v>64</v>
      </c>
      <c r="G33" s="84" t="s">
        <v>118</v>
      </c>
      <c r="H33" s="84" t="s">
        <v>119</v>
      </c>
      <c r="I33" s="85" t="s">
        <v>809</v>
      </c>
      <c r="J33" s="84" t="s">
        <v>188</v>
      </c>
      <c r="K33" s="84" t="s">
        <v>189</v>
      </c>
      <c r="L33" s="84" t="s">
        <v>190</v>
      </c>
      <c r="M33" s="140" t="str">
        <f t="shared" si="0"/>
        <v>授業や校務などの場面でICTを活用している。　授業や、校務に関わる資料作成やデータの整理・共有などについて、効果的な仕組みをつくっている。　同僚の相談にのるなどして、ICT活用を校内に広げる取組をしている。</v>
      </c>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row>
    <row r="34" spans="2:41" ht="39.75" customHeight="1" x14ac:dyDescent="0.15">
      <c r="B34" s="84">
        <v>31</v>
      </c>
      <c r="C34" s="84" t="s">
        <v>191</v>
      </c>
      <c r="D34" s="84" t="s">
        <v>46</v>
      </c>
      <c r="E34" s="84" t="s">
        <v>72</v>
      </c>
      <c r="F34" s="84" t="s">
        <v>64</v>
      </c>
      <c r="G34" s="84" t="s">
        <v>123</v>
      </c>
      <c r="H34" s="84" t="s">
        <v>124</v>
      </c>
      <c r="I34" s="85" t="s">
        <v>810</v>
      </c>
      <c r="J34" s="84" t="s">
        <v>192</v>
      </c>
      <c r="K34" s="84" t="s">
        <v>193</v>
      </c>
      <c r="L34" s="84" t="s">
        <v>194</v>
      </c>
      <c r="M34" s="140" t="str">
        <f t="shared" si="0"/>
        <v>外部の専門家等からの情報をもとにして児童生徒の特性をとらえて、適切な支援を行うことができる。　集団のよさ（一人一人に役割がある、連帯感が感じられる等）を学級で共有できる授業づくりをしている。　課題解決に向けて、同僚と意見を交換しながら支援方法を粘り強く探り、有効な支援につなげている。</v>
      </c>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row>
    <row r="35" spans="2:41" ht="39.75" customHeight="1" x14ac:dyDescent="0.15">
      <c r="B35" s="84">
        <v>32</v>
      </c>
      <c r="C35" s="84" t="s">
        <v>195</v>
      </c>
      <c r="D35" s="84" t="s">
        <v>46</v>
      </c>
      <c r="E35" s="84" t="s">
        <v>72</v>
      </c>
      <c r="F35" s="84" t="s">
        <v>64</v>
      </c>
      <c r="G35" s="84" t="s">
        <v>129</v>
      </c>
      <c r="H35" s="84" t="s">
        <v>130</v>
      </c>
      <c r="I35" s="85" t="s">
        <v>811</v>
      </c>
      <c r="J35" s="84" t="s">
        <v>196</v>
      </c>
      <c r="K35" s="84" t="s">
        <v>197</v>
      </c>
      <c r="L35" s="84" t="s">
        <v>198</v>
      </c>
      <c r="M35" s="140" t="str">
        <f t="shared" si="0"/>
        <v>多様な評価方法や、複数の評価者による評価を組み合わせ、児童生徒の学習状況を客観的に把握し、指導の改善に努めている。　各教科等との関連を意識した横断的なテーマ設定を行うなど、指導計画の中に発展的な学習活動を位置付けて実践している。　年間の指導計画や、実施状況及び学習効果について不断に点検・見直しを行い、校内における学びの充実につなげている。</v>
      </c>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row>
    <row r="36" spans="2:41" ht="39.75" customHeight="1" x14ac:dyDescent="0.15">
      <c r="B36" s="84">
        <v>33</v>
      </c>
      <c r="C36" s="84" t="s">
        <v>55</v>
      </c>
      <c r="D36" s="84" t="s">
        <v>323</v>
      </c>
      <c r="E36" s="84" t="s">
        <v>35</v>
      </c>
      <c r="F36" s="84" t="s">
        <v>36</v>
      </c>
      <c r="G36" s="84" t="s">
        <v>36</v>
      </c>
      <c r="H36" s="84" t="s">
        <v>36</v>
      </c>
      <c r="I36" s="85" t="s">
        <v>37</v>
      </c>
      <c r="J36" s="84" t="s">
        <v>38</v>
      </c>
      <c r="K36" s="84" t="s">
        <v>39</v>
      </c>
      <c r="L36" s="84" t="s">
        <v>40</v>
      </c>
      <c r="M36" s="140" t="str">
        <f t="shared" si="0"/>
        <v>①社会の秩序と規律を遵守し、信頼される存在　②教員としての責務の自覚　　③子どもに関する確かな科学的知見と深い人間愛</v>
      </c>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row>
    <row r="37" spans="2:41" ht="39.75" customHeight="1" x14ac:dyDescent="0.15">
      <c r="B37" s="84">
        <v>34</v>
      </c>
      <c r="C37" s="84" t="s">
        <v>199</v>
      </c>
      <c r="D37" s="84" t="s">
        <v>323</v>
      </c>
      <c r="E37" s="84" t="s">
        <v>42</v>
      </c>
      <c r="F37" s="84" t="s">
        <v>36</v>
      </c>
      <c r="G37" s="84" t="s">
        <v>36</v>
      </c>
      <c r="H37" s="84" t="s">
        <v>36</v>
      </c>
      <c r="I37" s="85" t="s">
        <v>37</v>
      </c>
      <c r="J37" s="84" t="s">
        <v>43</v>
      </c>
      <c r="K37" s="84" t="s">
        <v>44</v>
      </c>
      <c r="L37" s="84" t="s">
        <v>37</v>
      </c>
      <c r="M37" s="140" t="str">
        <f t="shared" si="0"/>
        <v>①全ての人の人権を尊重する態度　②児童生徒や保護者の思いを感じ取る力　ｰ</v>
      </c>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row>
    <row r="38" spans="2:41" ht="39.75" customHeight="1" x14ac:dyDescent="0.15">
      <c r="B38" s="84">
        <v>35</v>
      </c>
      <c r="C38" s="84" t="s">
        <v>200</v>
      </c>
      <c r="D38" s="84" t="s">
        <v>46</v>
      </c>
      <c r="E38" s="84" t="s">
        <v>50</v>
      </c>
      <c r="F38" s="84" t="s">
        <v>36</v>
      </c>
      <c r="G38" s="84" t="s">
        <v>51</v>
      </c>
      <c r="H38" s="84" t="s">
        <v>49</v>
      </c>
      <c r="I38" s="85" t="s">
        <v>798</v>
      </c>
      <c r="J38" s="84" t="s">
        <v>201</v>
      </c>
      <c r="K38" s="84" t="s">
        <v>202</v>
      </c>
      <c r="L38" s="84" t="s">
        <v>203</v>
      </c>
      <c r="M38" s="140" t="str">
        <f t="shared" si="0"/>
        <v>地域の方々と話し合う場を設け、学校の課題やその解決方法について共通理解を図っている。　教科会や学年会に地域の教育資源や学習環境を紹介し、その効果的な活用について助言している。　地域の方からの意見を学校経営に反映させたり、学習支援ボランティアによる支援の充実を図ったりしている。</v>
      </c>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row>
    <row r="39" spans="2:41" ht="39.75" customHeight="1" x14ac:dyDescent="0.15">
      <c r="B39" s="84">
        <v>36</v>
      </c>
      <c r="C39" s="84" t="s">
        <v>204</v>
      </c>
      <c r="D39" s="84" t="s">
        <v>46</v>
      </c>
      <c r="E39" s="84" t="s">
        <v>50</v>
      </c>
      <c r="F39" s="84" t="s">
        <v>36</v>
      </c>
      <c r="G39" s="84" t="s">
        <v>57</v>
      </c>
      <c r="H39" s="84" t="s">
        <v>58</v>
      </c>
      <c r="I39" s="85" t="s">
        <v>799</v>
      </c>
      <c r="J39" s="84" t="s">
        <v>205</v>
      </c>
      <c r="K39" s="84" t="s">
        <v>206</v>
      </c>
      <c r="L39" s="84" t="s">
        <v>207</v>
      </c>
      <c r="M39" s="140" t="str">
        <f t="shared" si="0"/>
        <v>教材化できそうな地域素材を積極的に発掘しようとしたり、職員間での話題に取り上げたりしている。　自校のこれまでの実践（題材や人材）を蓄積し、教員が入れ替わっても活用できる体制づくりを進めている。　より工夫した実践にするために、近隣校の取組に関心をもち、積極的に情報交換し合おうとしている。</v>
      </c>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row>
    <row r="40" spans="2:41" ht="39.75" customHeight="1" x14ac:dyDescent="0.15">
      <c r="B40" s="84">
        <v>37</v>
      </c>
      <c r="C40" s="84" t="s">
        <v>208</v>
      </c>
      <c r="D40" s="84" t="s">
        <v>46</v>
      </c>
      <c r="E40" s="84" t="s">
        <v>63</v>
      </c>
      <c r="F40" s="84" t="s">
        <v>36</v>
      </c>
      <c r="G40" s="84" t="s">
        <v>67</v>
      </c>
      <c r="H40" s="84" t="s">
        <v>66</v>
      </c>
      <c r="I40" s="85" t="s">
        <v>787</v>
      </c>
      <c r="J40" s="84" t="s">
        <v>209</v>
      </c>
      <c r="K40" s="84" t="s">
        <v>210</v>
      </c>
      <c r="L40" s="84" t="s">
        <v>211</v>
      </c>
      <c r="M40" s="140" t="str">
        <f t="shared" si="0"/>
        <v>最新の教育情報を取り入れながら、自身の力量向上に努めている。　自身が得た教育情報を同僚に伝え、広めていくための校内研修を企画・運営している。　校内教員の範となる取組を学校全体に広めていく視点で、自身の目標を具体化している。</v>
      </c>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row>
    <row r="41" spans="2:41" ht="39.75" customHeight="1" x14ac:dyDescent="0.15">
      <c r="B41" s="84">
        <v>38</v>
      </c>
      <c r="C41" s="84" t="s">
        <v>212</v>
      </c>
      <c r="D41" s="84" t="s">
        <v>46</v>
      </c>
      <c r="E41" s="84" t="s">
        <v>63</v>
      </c>
      <c r="F41" s="84" t="s">
        <v>36</v>
      </c>
      <c r="G41" s="84" t="s">
        <v>73</v>
      </c>
      <c r="H41" s="84" t="s">
        <v>74</v>
      </c>
      <c r="I41" s="85" t="s">
        <v>213</v>
      </c>
      <c r="J41" s="84" t="s">
        <v>214</v>
      </c>
      <c r="K41" s="84" t="s">
        <v>215</v>
      </c>
      <c r="L41" s="84" t="s">
        <v>216</v>
      </c>
      <c r="M41" s="140" t="str">
        <f t="shared" si="0"/>
        <v>児童生徒の実態や地域の実情、自校の教育活動の状況を的確に把握している。　校内の様々なチームや外部の専門職との連携・調整を図っている。　後進を育てるOJTに取り組み、ファシリテーターとして校内研修を企画・運営している。</v>
      </c>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row>
    <row r="42" spans="2:41" ht="39.75" customHeight="1" x14ac:dyDescent="0.15">
      <c r="B42" s="84">
        <v>39</v>
      </c>
      <c r="C42" s="84" t="s">
        <v>217</v>
      </c>
      <c r="D42" s="84" t="s">
        <v>46</v>
      </c>
      <c r="E42" s="84" t="s">
        <v>63</v>
      </c>
      <c r="F42" s="84" t="s">
        <v>36</v>
      </c>
      <c r="G42" s="84" t="s">
        <v>79</v>
      </c>
      <c r="H42" s="84" t="s">
        <v>80</v>
      </c>
      <c r="I42" s="85" t="s">
        <v>218</v>
      </c>
      <c r="J42" s="84" t="s">
        <v>219</v>
      </c>
      <c r="K42" s="84" t="s">
        <v>220</v>
      </c>
      <c r="L42" s="84" t="s">
        <v>221</v>
      </c>
      <c r="M42" s="140" t="str">
        <f t="shared" si="0"/>
        <v>発生事例やヒヤリハット事例を収集し、分析している。　日頃から、教職員、地域の関係機関等が連携できる体制を整備している。　学校の危機管理能力を高める研修を行っている。</v>
      </c>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row>
    <row r="43" spans="2:41" ht="39.75" customHeight="1" x14ac:dyDescent="0.15">
      <c r="B43" s="84">
        <v>40</v>
      </c>
      <c r="C43" s="84" t="s">
        <v>222</v>
      </c>
      <c r="D43" s="84" t="s">
        <v>46</v>
      </c>
      <c r="E43" s="84" t="s">
        <v>63</v>
      </c>
      <c r="F43" s="84" t="s">
        <v>36</v>
      </c>
      <c r="G43" s="84" t="s">
        <v>85</v>
      </c>
      <c r="H43" s="84" t="s">
        <v>86</v>
      </c>
      <c r="I43" s="85" t="s">
        <v>223</v>
      </c>
      <c r="J43" s="84" t="s">
        <v>224</v>
      </c>
      <c r="K43" s="84" t="s">
        <v>225</v>
      </c>
      <c r="L43" s="84" t="s">
        <v>226</v>
      </c>
      <c r="M43" s="140" t="str">
        <f t="shared" si="0"/>
        <v>各種調査結果のデータ等に基づいて、教育課程の実施状況、保護者や地域住民の意向等を把握している。　創意工夫を加えて、教育課程を編成したものを「見える化」して共有する機会をつくっている。　教育課程の編成・実施・評価・改善を行う一連のＰＤＣＡサイクルを行っている。</v>
      </c>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row>
    <row r="44" spans="2:41" ht="39.75" customHeight="1" x14ac:dyDescent="0.15">
      <c r="B44" s="84">
        <v>41</v>
      </c>
      <c r="C44" s="84" t="s">
        <v>227</v>
      </c>
      <c r="D44" s="84" t="s">
        <v>46</v>
      </c>
      <c r="E44" s="84" t="s">
        <v>72</v>
      </c>
      <c r="F44" s="84" t="s">
        <v>47</v>
      </c>
      <c r="G44" s="84" t="s">
        <v>93</v>
      </c>
      <c r="H44" s="84" t="s">
        <v>92</v>
      </c>
      <c r="I44" s="85" t="s">
        <v>814</v>
      </c>
      <c r="J44" s="84" t="s">
        <v>228</v>
      </c>
      <c r="K44" s="84" t="s">
        <v>229</v>
      </c>
      <c r="L44" s="84" t="s">
        <v>230</v>
      </c>
      <c r="M44" s="140" t="str">
        <f t="shared" si="0"/>
        <v>同僚へ指導や助言をし、周囲の学ぶ意欲を高めている。　「素材の何に着眼し、どのように追究させればよいか」など、素材や教材化の研究の仕方を、教科会や学年会などで示している。　模擬授業を見合ったり、同じ授業を同じ内容で複数の教員が行ったりするなど、授業実践を推進するための働きかけをしている。</v>
      </c>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row>
    <row r="45" spans="2:41" ht="39.75" customHeight="1" x14ac:dyDescent="0.15">
      <c r="B45" s="84">
        <v>42</v>
      </c>
      <c r="C45" s="84" t="s">
        <v>231</v>
      </c>
      <c r="D45" s="84" t="s">
        <v>46</v>
      </c>
      <c r="E45" s="84" t="s">
        <v>72</v>
      </c>
      <c r="F45" s="84" t="s">
        <v>47</v>
      </c>
      <c r="G45" s="84" t="s">
        <v>97</v>
      </c>
      <c r="H45" s="84" t="s">
        <v>98</v>
      </c>
      <c r="I45" s="85" t="s">
        <v>232</v>
      </c>
      <c r="J45" s="84" t="s">
        <v>233</v>
      </c>
      <c r="K45" s="84" t="s">
        <v>234</v>
      </c>
      <c r="L45" s="84" t="s">
        <v>235</v>
      </c>
      <c r="M45" s="140" t="str">
        <f t="shared" si="0"/>
        <v>日々の時間の中で、周りの同僚と学び合う時間をもっている。　校内で互いに授業を見合う機会を設定している。　教材研究や指導方法について、同僚に助言を行っている。</v>
      </c>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row>
    <row r="46" spans="2:41" ht="39.75" customHeight="1" x14ac:dyDescent="0.15">
      <c r="B46" s="84">
        <v>43</v>
      </c>
      <c r="C46" s="84" t="s">
        <v>236</v>
      </c>
      <c r="D46" s="84" t="s">
        <v>46</v>
      </c>
      <c r="E46" s="84" t="s">
        <v>72</v>
      </c>
      <c r="F46" s="84" t="s">
        <v>47</v>
      </c>
      <c r="G46" s="84" t="s">
        <v>102</v>
      </c>
      <c r="H46" s="84" t="s">
        <v>103</v>
      </c>
      <c r="I46" s="85" t="s">
        <v>237</v>
      </c>
      <c r="J46" s="84" t="s">
        <v>238</v>
      </c>
      <c r="K46" s="84" t="s">
        <v>239</v>
      </c>
      <c r="L46" s="84" t="s">
        <v>240</v>
      </c>
      <c r="M46" s="140" t="str">
        <f t="shared" si="0"/>
        <v>全校の児童生徒の学力や体力の向上につながる具体的な取組を提案し、学校全校で取り組める体制づくりをしている。　様々な教育活動で行われている学習評価を関連付け、学校全体の成果と課題を把握している。　教科や学年の枠を越えて自校で育てたい資質・能力を重点化し、評価の指標や方法を示している。</v>
      </c>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row>
    <row r="47" spans="2:41" ht="39.75" customHeight="1" x14ac:dyDescent="0.15">
      <c r="B47" s="84">
        <v>44</v>
      </c>
      <c r="C47" s="84" t="s">
        <v>241</v>
      </c>
      <c r="D47" s="84" t="s">
        <v>46</v>
      </c>
      <c r="E47" s="84" t="s">
        <v>72</v>
      </c>
      <c r="F47" s="84" t="s">
        <v>56</v>
      </c>
      <c r="G47" s="84" t="s">
        <v>108</v>
      </c>
      <c r="H47" s="84" t="s">
        <v>109</v>
      </c>
      <c r="I47" s="85" t="s">
        <v>815</v>
      </c>
      <c r="J47" s="84" t="s">
        <v>242</v>
      </c>
      <c r="K47" s="84" t="s">
        <v>243</v>
      </c>
      <c r="L47" s="84" t="s">
        <v>244</v>
      </c>
      <c r="M47" s="140" t="str">
        <f t="shared" si="0"/>
        <v>学校内外の状況について日常的に実態を把握し、指導方針を明確化している。　学級担任、教科担任に対して適切な指導や助言を行っている。　校内の関係する教員、家庭、関係機関に働きかけ、ケース会議を行っている。</v>
      </c>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row>
    <row r="48" spans="2:41" ht="39.75" customHeight="1" x14ac:dyDescent="0.15">
      <c r="B48" s="84">
        <v>45</v>
      </c>
      <c r="C48" s="84" t="s">
        <v>245</v>
      </c>
      <c r="D48" s="84" t="s">
        <v>46</v>
      </c>
      <c r="E48" s="84" t="s">
        <v>72</v>
      </c>
      <c r="F48" s="84" t="s">
        <v>56</v>
      </c>
      <c r="G48" s="84" t="s">
        <v>113</v>
      </c>
      <c r="H48" s="84" t="s">
        <v>114</v>
      </c>
      <c r="I48" s="85" t="s">
        <v>816</v>
      </c>
      <c r="J48" s="84" t="s">
        <v>246</v>
      </c>
      <c r="K48" s="84" t="s">
        <v>247</v>
      </c>
      <c r="L48" s="84" t="s">
        <v>248</v>
      </c>
      <c r="M48" s="140" t="str">
        <f t="shared" si="0"/>
        <v>児童生徒が互いに理解・信頼し合い、自己の存在感を感じることができる望ましい集団づくりの実践例を校内に示している。　計画的・組織的に集団理解や対応を行うための施策や、チームによる対応のためのコーディネートをしている。　校内研修やケース会議などにより、共に考え合い協力して対応していく風土を校内に醸成している。</v>
      </c>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row>
    <row r="49" spans="2:41" ht="39.75" customHeight="1" x14ac:dyDescent="0.15">
      <c r="B49" s="84">
        <v>46</v>
      </c>
      <c r="C49" s="84" t="s">
        <v>249</v>
      </c>
      <c r="D49" s="84" t="s">
        <v>46</v>
      </c>
      <c r="E49" s="84" t="s">
        <v>72</v>
      </c>
      <c r="F49" s="84" t="s">
        <v>64</v>
      </c>
      <c r="G49" s="84" t="s">
        <v>118</v>
      </c>
      <c r="H49" s="84" t="s">
        <v>119</v>
      </c>
      <c r="I49" s="85" t="s">
        <v>817</v>
      </c>
      <c r="J49" s="84" t="s">
        <v>250</v>
      </c>
      <c r="K49" s="84" t="s">
        <v>251</v>
      </c>
      <c r="L49" s="84" t="s">
        <v>252</v>
      </c>
      <c r="M49" s="140" t="str">
        <f t="shared" si="0"/>
        <v>実態調査などをもとに、自校の教員のICT活用指導力を把握している。　学校の実態に応じた職員研修を計画的に行ったり、ＩＣＴ活用に関する実践の紹介をしたりしている。　一人一人のＩＣＴ活用の経験や活用力に合わせた提案やアドバイスを行い、教員のＩＣＴ活用力を高めている。</v>
      </c>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row>
    <row r="50" spans="2:41" ht="39.75" customHeight="1" x14ac:dyDescent="0.15">
      <c r="B50" s="84">
        <v>47</v>
      </c>
      <c r="C50" s="84" t="s">
        <v>253</v>
      </c>
      <c r="D50" s="84" t="s">
        <v>46</v>
      </c>
      <c r="E50" s="84" t="s">
        <v>72</v>
      </c>
      <c r="F50" s="84" t="s">
        <v>64</v>
      </c>
      <c r="G50" s="84" t="s">
        <v>123</v>
      </c>
      <c r="H50" s="84" t="s">
        <v>124</v>
      </c>
      <c r="I50" s="85" t="s">
        <v>818</v>
      </c>
      <c r="J50" s="84" t="s">
        <v>254</v>
      </c>
      <c r="K50" s="84" t="s">
        <v>255</v>
      </c>
      <c r="L50" s="84" t="s">
        <v>256</v>
      </c>
      <c r="M50" s="140" t="str">
        <f t="shared" si="0"/>
        <v>自己の経験と同僚や支援者の意見等、様々な情報を関連付けながら、育ちを見通した適切な支援を行うことができる。　積み上げた経験や教育技術を生かしつつ、児童生徒に柔軟に対応しながら、自発的・自治的に活動できる集団づくりをしている。　校内の学習環境の改善、指導・支援等について同僚へ助言、自分の実践の発信等を通して、校内の特別支援教育をリードしている。</v>
      </c>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row>
    <row r="51" spans="2:41" ht="39.75" customHeight="1" x14ac:dyDescent="0.15">
      <c r="B51" s="84">
        <v>48</v>
      </c>
      <c r="C51" s="84" t="s">
        <v>257</v>
      </c>
      <c r="D51" s="84" t="s">
        <v>46</v>
      </c>
      <c r="E51" s="84" t="s">
        <v>72</v>
      </c>
      <c r="F51" s="84" t="s">
        <v>64</v>
      </c>
      <c r="G51" s="84" t="s">
        <v>129</v>
      </c>
      <c r="H51" s="84" t="s">
        <v>130</v>
      </c>
      <c r="I51" s="85" t="s">
        <v>819</v>
      </c>
      <c r="J51" s="84" t="s">
        <v>258</v>
      </c>
      <c r="K51" s="84" t="s">
        <v>259</v>
      </c>
      <c r="L51" s="84" t="s">
        <v>260</v>
      </c>
      <c r="M51" s="140" t="str">
        <f t="shared" si="0"/>
        <v>ＰＢＬの有効な事例について、近隣校との情報交換を行い、児童生徒の学びを深める効果的な実践の共有に努めている。　地区のＰＢＬ推進リーダーとして、合同研修会等を計画的に企画・実施し、教員の資質向上に取り組んでいる。　小・中学校間で情報交換したり、中高合同の課題研究発表会を実施したりする等、学校種間連携を図っている。</v>
      </c>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row>
    <row r="52" spans="2:41" ht="39.75" customHeight="1" x14ac:dyDescent="0.15">
      <c r="B52" s="84">
        <v>49</v>
      </c>
      <c r="C52" s="84" t="s">
        <v>62</v>
      </c>
      <c r="D52" s="84" t="s">
        <v>323</v>
      </c>
      <c r="E52" s="84" t="s">
        <v>35</v>
      </c>
      <c r="F52" s="84" t="s">
        <v>36</v>
      </c>
      <c r="G52" s="84" t="s">
        <v>36</v>
      </c>
      <c r="H52" s="84" t="s">
        <v>36</v>
      </c>
      <c r="I52" s="85" t="s">
        <v>37</v>
      </c>
      <c r="J52" s="84" t="s">
        <v>38</v>
      </c>
      <c r="K52" s="84" t="s">
        <v>39</v>
      </c>
      <c r="L52" s="84" t="s">
        <v>40</v>
      </c>
      <c r="M52" s="140" t="str">
        <f t="shared" si="0"/>
        <v>①社会の秩序と規律を遵守し、信頼される存在　②教員としての責務の自覚　　③子どもに関する確かな科学的知見と深い人間愛</v>
      </c>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row>
    <row r="53" spans="2:41" ht="39.75" customHeight="1" x14ac:dyDescent="0.15">
      <c r="B53" s="84">
        <v>50</v>
      </c>
      <c r="C53" s="84" t="s">
        <v>261</v>
      </c>
      <c r="D53" s="84" t="s">
        <v>323</v>
      </c>
      <c r="E53" s="84" t="s">
        <v>42</v>
      </c>
      <c r="F53" s="84" t="s">
        <v>36</v>
      </c>
      <c r="G53" s="84" t="s">
        <v>36</v>
      </c>
      <c r="H53" s="84" t="s">
        <v>36</v>
      </c>
      <c r="I53" s="85" t="s">
        <v>37</v>
      </c>
      <c r="J53" s="84" t="s">
        <v>43</v>
      </c>
      <c r="K53" s="84" t="s">
        <v>44</v>
      </c>
      <c r="L53" s="84" t="s">
        <v>37</v>
      </c>
      <c r="M53" s="140" t="str">
        <f t="shared" si="0"/>
        <v>①全ての人の人権を尊重する態度　②児童生徒や保護者の思いを感じ取る力　ｰ</v>
      </c>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row>
    <row r="54" spans="2:41" ht="39.75" customHeight="1" x14ac:dyDescent="0.15">
      <c r="B54" s="84">
        <v>51</v>
      </c>
      <c r="C54" s="84" t="s">
        <v>262</v>
      </c>
      <c r="D54" s="84" t="s">
        <v>46</v>
      </c>
      <c r="E54" s="84" t="s">
        <v>50</v>
      </c>
      <c r="F54" s="84" t="s">
        <v>36</v>
      </c>
      <c r="G54" s="84" t="s">
        <v>51</v>
      </c>
      <c r="H54" s="84" t="s">
        <v>49</v>
      </c>
      <c r="I54" s="85" t="s">
        <v>821</v>
      </c>
      <c r="J54" s="84" t="s">
        <v>263</v>
      </c>
      <c r="K54" s="84" t="s">
        <v>264</v>
      </c>
      <c r="L54" s="84" t="s">
        <v>265</v>
      </c>
      <c r="M54" s="140" t="str">
        <f t="shared" si="0"/>
        <v>地域との関係を構築し、学校を核とした地域の活性化や地域の教育力の向上に貢献している。　地域の方々にとって学校が生きがいや学びの場となるよう、経験や専門性を発揮できるようにしている。　教員に向けた研修を実施したり、保護者に定期的に情報発信を行ったりしている。</v>
      </c>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row>
    <row r="55" spans="2:41" ht="39.75" customHeight="1" x14ac:dyDescent="0.15">
      <c r="B55" s="84">
        <v>52</v>
      </c>
      <c r="C55" s="84" t="s">
        <v>266</v>
      </c>
      <c r="D55" s="84" t="s">
        <v>46</v>
      </c>
      <c r="E55" s="84" t="s">
        <v>50</v>
      </c>
      <c r="F55" s="84" t="s">
        <v>36</v>
      </c>
      <c r="G55" s="84" t="s">
        <v>57</v>
      </c>
      <c r="H55" s="84" t="s">
        <v>58</v>
      </c>
      <c r="I55" s="85" t="s">
        <v>822</v>
      </c>
      <c r="J55" s="84" t="s">
        <v>267</v>
      </c>
      <c r="K55" s="84" t="s">
        <v>268</v>
      </c>
      <c r="L55" s="84" t="s">
        <v>269</v>
      </c>
      <c r="M55" s="140" t="str">
        <f t="shared" si="0"/>
        <v>目指す子ども像や学校教育目標の具現に向け、地域と協力・連携する体制を整えている。　地域の方々の思いや願い、学校への要望等を敏感にキャッチし、学校・家庭・地域が一体となった学びの機会を実現しようとしている。　学校での取組の成果をより多くの地域の方々に発信し、地域と共にある学校づくりを推進している。</v>
      </c>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row>
    <row r="56" spans="2:41" ht="39.75" customHeight="1" x14ac:dyDescent="0.15">
      <c r="B56" s="84">
        <v>53</v>
      </c>
      <c r="C56" s="84" t="s">
        <v>270</v>
      </c>
      <c r="D56" s="84" t="s">
        <v>46</v>
      </c>
      <c r="E56" s="84" t="s">
        <v>63</v>
      </c>
      <c r="F56" s="84" t="s">
        <v>36</v>
      </c>
      <c r="G56" s="84" t="s">
        <v>67</v>
      </c>
      <c r="H56" s="84" t="s">
        <v>66</v>
      </c>
      <c r="I56" s="85" t="s">
        <v>820</v>
      </c>
      <c r="J56" s="84" t="s">
        <v>271</v>
      </c>
      <c r="K56" s="84" t="s">
        <v>272</v>
      </c>
      <c r="L56" s="84" t="s">
        <v>273</v>
      </c>
      <c r="M56" s="140" t="str">
        <f t="shared" si="0"/>
        <v>これまでに自身が培ってきた専門性や、数多くの豊富な経験を基に、教職員の先導役として、状況に応じた指導にあたっている。　各自の持ち味を生かし、役割を分担しながら適材適所で指導にあたっている。　自分の役割を自覚し、使命感と責任感をもって愛情深く子どもの指導にあたる教職員を育てている。</v>
      </c>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row>
    <row r="57" spans="2:41" ht="39.75" customHeight="1" x14ac:dyDescent="0.15">
      <c r="B57" s="84">
        <v>54</v>
      </c>
      <c r="C57" s="84" t="s">
        <v>274</v>
      </c>
      <c r="D57" s="84" t="s">
        <v>46</v>
      </c>
      <c r="E57" s="84" t="s">
        <v>63</v>
      </c>
      <c r="F57" s="84" t="s">
        <v>36</v>
      </c>
      <c r="G57" s="84" t="s">
        <v>73</v>
      </c>
      <c r="H57" s="84" t="s">
        <v>74</v>
      </c>
      <c r="I57" s="85" t="s">
        <v>823</v>
      </c>
      <c r="J57" s="84" t="s">
        <v>275</v>
      </c>
      <c r="K57" s="84" t="s">
        <v>276</v>
      </c>
      <c r="L57" s="84" t="s">
        <v>277</v>
      </c>
      <c r="M57" s="140" t="str">
        <f t="shared" si="0"/>
        <v>教職員一人一人がもっている力を引き出し、学校教育目標の達成を目指す組織文化を醸成している。　教職員や、専門スタッフ、地域人材等が連携・協働をしながら、複雑化・多様化した課題を解決に導いている。　教職員が児童生徒と向き合う時間的・精神的な余裕を確保している。</v>
      </c>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row>
    <row r="58" spans="2:41" ht="39.75" customHeight="1" x14ac:dyDescent="0.15">
      <c r="B58" s="84">
        <v>55</v>
      </c>
      <c r="C58" s="84" t="s">
        <v>278</v>
      </c>
      <c r="D58" s="84" t="s">
        <v>46</v>
      </c>
      <c r="E58" s="84" t="s">
        <v>63</v>
      </c>
      <c r="F58" s="84" t="s">
        <v>36</v>
      </c>
      <c r="G58" s="84" t="s">
        <v>79</v>
      </c>
      <c r="H58" s="84" t="s">
        <v>80</v>
      </c>
      <c r="I58" s="85" t="s">
        <v>824</v>
      </c>
      <c r="J58" s="84" t="s">
        <v>279</v>
      </c>
      <c r="K58" s="84" t="s">
        <v>280</v>
      </c>
      <c r="L58" s="84" t="s">
        <v>281</v>
      </c>
      <c r="M58" s="140" t="str">
        <f t="shared" si="0"/>
        <v>危機管理マニュアルを策定するとともに、より機能するものとして改善に取り組んでいる。　児童生徒や教職員等の生命や心身等の安全を確保するため、学校の危機管理体制を整えている。　リスクの低減や危機発生時の的確な対応について組織的に取り組んでいる。</v>
      </c>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row>
    <row r="59" spans="2:41" ht="39.75" customHeight="1" x14ac:dyDescent="0.15">
      <c r="B59" s="84">
        <v>56</v>
      </c>
      <c r="C59" s="84" t="s">
        <v>282</v>
      </c>
      <c r="D59" s="84" t="s">
        <v>46</v>
      </c>
      <c r="E59" s="84" t="s">
        <v>63</v>
      </c>
      <c r="F59" s="84" t="s">
        <v>36</v>
      </c>
      <c r="G59" s="84" t="s">
        <v>85</v>
      </c>
      <c r="H59" s="84" t="s">
        <v>86</v>
      </c>
      <c r="I59" s="85" t="s">
        <v>825</v>
      </c>
      <c r="J59" s="84" t="s">
        <v>283</v>
      </c>
      <c r="K59" s="84" t="s">
        <v>284</v>
      </c>
      <c r="L59" s="84" t="s">
        <v>285</v>
      </c>
      <c r="M59" s="140" t="str">
        <f t="shared" si="0"/>
        <v>学校教育目標とそれに基づく教育課程編成方針を策定し、保護者や地域住民等の関係者と共有している。　カリキュラム・マネジメントに関わる体制、時間、設備・備品等の条件を整えている。　カリキュラム・マネジメントの推進に向けて、リーダーシップを発揮し、年度ごとに改善を図っている。</v>
      </c>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row>
    <row r="60" spans="2:41" ht="39.75" customHeight="1" x14ac:dyDescent="0.15">
      <c r="B60" s="84">
        <v>57</v>
      </c>
      <c r="C60" s="84" t="s">
        <v>286</v>
      </c>
      <c r="D60" s="84" t="s">
        <v>46</v>
      </c>
      <c r="E60" s="84" t="s">
        <v>72</v>
      </c>
      <c r="F60" s="84" t="s">
        <v>47</v>
      </c>
      <c r="G60" s="84" t="s">
        <v>93</v>
      </c>
      <c r="H60" s="84" t="s">
        <v>92</v>
      </c>
      <c r="I60" s="85" t="s">
        <v>826</v>
      </c>
      <c r="J60" s="84" t="s">
        <v>287</v>
      </c>
      <c r="K60" s="84" t="s">
        <v>288</v>
      </c>
      <c r="L60" s="84" t="s">
        <v>289</v>
      </c>
      <c r="M60" s="140" t="str">
        <f t="shared" si="0"/>
        <v>学習指導について同僚に適切な支援・助言をしている。　学校や地域の特色を生かしたカリキュラムを編成している。　教材研究やカリキュラム開発に取り組むことができるように環境整備を行っている。</v>
      </c>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row>
    <row r="61" spans="2:41" ht="39.75" customHeight="1" x14ac:dyDescent="0.15">
      <c r="B61" s="84">
        <v>58</v>
      </c>
      <c r="C61" s="84" t="s">
        <v>290</v>
      </c>
      <c r="D61" s="84" t="s">
        <v>46</v>
      </c>
      <c r="E61" s="84" t="s">
        <v>72</v>
      </c>
      <c r="F61" s="84" t="s">
        <v>47</v>
      </c>
      <c r="G61" s="84" t="s">
        <v>97</v>
      </c>
      <c r="H61" s="84" t="s">
        <v>98</v>
      </c>
      <c r="I61" s="85" t="s">
        <v>827</v>
      </c>
      <c r="J61" s="84" t="s">
        <v>291</v>
      </c>
      <c r="K61" s="84" t="s">
        <v>292</v>
      </c>
      <c r="L61" s="84" t="s">
        <v>293</v>
      </c>
      <c r="M61" s="140" t="str">
        <f t="shared" si="0"/>
        <v>人材育成の視点に立って、教員の力量向上に向け、的確な支援を行っている。　自らの専門性や経験を生かして、学校全体の指導方法の質を高めている。　学校全体の指導方法の質を高める指導・助言を行っている。</v>
      </c>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row>
    <row r="62" spans="2:41" ht="39.75" customHeight="1" x14ac:dyDescent="0.15">
      <c r="B62" s="84">
        <v>59</v>
      </c>
      <c r="C62" s="84" t="s">
        <v>294</v>
      </c>
      <c r="D62" s="84" t="s">
        <v>46</v>
      </c>
      <c r="E62" s="84" t="s">
        <v>72</v>
      </c>
      <c r="F62" s="84" t="s">
        <v>47</v>
      </c>
      <c r="G62" s="84" t="s">
        <v>102</v>
      </c>
      <c r="H62" s="84" t="s">
        <v>103</v>
      </c>
      <c r="I62" s="85" t="s">
        <v>828</v>
      </c>
      <c r="J62" s="84" t="s">
        <v>295</v>
      </c>
      <c r="K62" s="84" t="s">
        <v>296</v>
      </c>
      <c r="L62" s="84" t="s">
        <v>297</v>
      </c>
      <c r="M62" s="140" t="str">
        <f t="shared" si="0"/>
        <v>評価の工夫改善を計画的・継続的に行うための校内の組織体制を構築している。　学年や校種を越えて児童生徒の学習成果を円滑に接続するための取組を行っている。　他の教員が児童生徒の学習状況やその質を捉える目を養うための働きかけをしている。</v>
      </c>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row>
    <row r="63" spans="2:41" ht="39.75" customHeight="1" x14ac:dyDescent="0.15">
      <c r="B63" s="84">
        <v>60</v>
      </c>
      <c r="C63" s="84" t="s">
        <v>298</v>
      </c>
      <c r="D63" s="84" t="s">
        <v>46</v>
      </c>
      <c r="E63" s="84" t="s">
        <v>72</v>
      </c>
      <c r="F63" s="84" t="s">
        <v>56</v>
      </c>
      <c r="G63" s="84" t="s">
        <v>108</v>
      </c>
      <c r="H63" s="84" t="s">
        <v>109</v>
      </c>
      <c r="I63" s="85" t="s">
        <v>829</v>
      </c>
      <c r="J63" s="84" t="s">
        <v>299</v>
      </c>
      <c r="K63" s="84" t="s">
        <v>300</v>
      </c>
      <c r="L63" s="84" t="s">
        <v>301</v>
      </c>
      <c r="M63" s="140" t="str">
        <f t="shared" si="0"/>
        <v>学校の課題や方針を基に、組織を活用して生徒指導に積極的に取り組んでいる。　保護者や地域住民、関係機関に学校の教育姿勢を発信し、協力を求めている。　教員が意欲的に教育活動に取り組めるための職場環境づくりを意識している。</v>
      </c>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row>
    <row r="64" spans="2:41" ht="39.75" customHeight="1" x14ac:dyDescent="0.15">
      <c r="B64" s="84">
        <v>61</v>
      </c>
      <c r="C64" s="84" t="s">
        <v>302</v>
      </c>
      <c r="D64" s="84" t="s">
        <v>46</v>
      </c>
      <c r="E64" s="84" t="s">
        <v>72</v>
      </c>
      <c r="F64" s="84" t="s">
        <v>56</v>
      </c>
      <c r="G64" s="84" t="s">
        <v>113</v>
      </c>
      <c r="H64" s="84" t="s">
        <v>114</v>
      </c>
      <c r="I64" s="85" t="s">
        <v>830</v>
      </c>
      <c r="J64" s="84" t="s">
        <v>303</v>
      </c>
      <c r="K64" s="84" t="s">
        <v>304</v>
      </c>
      <c r="L64" s="84" t="s">
        <v>305</v>
      </c>
      <c r="M64" s="140" t="str">
        <f t="shared" si="0"/>
        <v>観察や情報収集等により校内の様々な集団の状況を把握し、担当教員の資質のみに頼るのではなく、学校全体で対応している。　生徒指導の方向性を教員が共通理解し、連携した指導ができるよう推進するとともに、児童生徒にも分かるように示している。　生徒指導がより効果的に行われるような視点で、学校運営を見直している。</v>
      </c>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row>
    <row r="65" spans="2:41" ht="39.75" customHeight="1" x14ac:dyDescent="0.15">
      <c r="B65" s="84">
        <v>62</v>
      </c>
      <c r="C65" s="84" t="s">
        <v>306</v>
      </c>
      <c r="D65" s="84" t="s">
        <v>46</v>
      </c>
      <c r="E65" s="84" t="s">
        <v>72</v>
      </c>
      <c r="F65" s="84" t="s">
        <v>64</v>
      </c>
      <c r="G65" s="84" t="s">
        <v>118</v>
      </c>
      <c r="H65" s="84" t="s">
        <v>119</v>
      </c>
      <c r="I65" s="85" t="s">
        <v>831</v>
      </c>
      <c r="J65" s="84" t="s">
        <v>307</v>
      </c>
      <c r="K65" s="84" t="s">
        <v>308</v>
      </c>
      <c r="L65" s="84" t="s">
        <v>309</v>
      </c>
      <c r="M65" s="140" t="str">
        <f t="shared" si="0"/>
        <v>ICTの効果的な活用ができるようカリキュラム・マネジメントを行うとともに、情報化を進めるためのロードマップを策定している。　策定したロードマップをもとに、機器の充実や研修会の実施など、実現に向けた推進をしている。　発達段階を踏まえた「情報モラル教育」の指導計画を示すことで、保護者や地域、関係機関と連携しながら指導を推進している。</v>
      </c>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row>
    <row r="66" spans="2:41" ht="39.75" customHeight="1" x14ac:dyDescent="0.15">
      <c r="B66" s="84">
        <v>63</v>
      </c>
      <c r="C66" s="84" t="s">
        <v>310</v>
      </c>
      <c r="D66" s="84" t="s">
        <v>46</v>
      </c>
      <c r="E66" s="84" t="s">
        <v>72</v>
      </c>
      <c r="F66" s="84" t="s">
        <v>64</v>
      </c>
      <c r="G66" s="84" t="s">
        <v>123</v>
      </c>
      <c r="H66" s="84" t="s">
        <v>124</v>
      </c>
      <c r="I66" s="85" t="s">
        <v>832</v>
      </c>
      <c r="J66" s="84" t="s">
        <v>311</v>
      </c>
      <c r="K66" s="84" t="s">
        <v>312</v>
      </c>
      <c r="L66" s="84" t="s">
        <v>313</v>
      </c>
      <c r="M66" s="140" t="str">
        <f t="shared" si="0"/>
        <v>校内の役割分担を明確にし、相談や情報共有等ができる校内体制づくりをしている。　校内の教員や校外の支援者と連携して、様々な課題をチームとして解決を図る体制づくりをしている。　校外の支援者等と連携を密にしながら、校内のインクルーシブな教育の取組や障がいの理解啓発に関する情報を地域へ発信している。</v>
      </c>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row>
    <row r="67" spans="2:41" ht="39.75" customHeight="1" x14ac:dyDescent="0.15">
      <c r="B67" s="84">
        <v>64</v>
      </c>
      <c r="C67" s="84" t="s">
        <v>314</v>
      </c>
      <c r="D67" s="84" t="s">
        <v>46</v>
      </c>
      <c r="E67" s="84" t="s">
        <v>72</v>
      </c>
      <c r="F67" s="84" t="s">
        <v>64</v>
      </c>
      <c r="G67" s="84" t="s">
        <v>129</v>
      </c>
      <c r="H67" s="84" t="s">
        <v>130</v>
      </c>
      <c r="I67" s="85" t="s">
        <v>833</v>
      </c>
      <c r="J67" s="84" t="s">
        <v>315</v>
      </c>
      <c r="K67" s="84" t="s">
        <v>316</v>
      </c>
      <c r="L67" s="84" t="s">
        <v>317</v>
      </c>
      <c r="M67" s="140" t="str">
        <f t="shared" si="0"/>
        <v>ＰＢＬの手法を計画的に位置付けた教育課程を編成・実施したり、評価・省察を加えて適切に改善したりしている。　地域の人的・物的資源を積極的に活用することで、生徒が積極的に社会参画できる環境の整備に努めている。　外部との持続的な学校支援体制を構築し、生徒が成果物を提示することで、地域の課題解決に貢献する学校づくりを実現している。</v>
      </c>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row>
    <row r="68" spans="2:41" x14ac:dyDescent="0.15">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row>
    <row r="69" spans="2:41" x14ac:dyDescent="0.15">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row>
    <row r="70" spans="2:41" x14ac:dyDescent="0.15">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row>
    <row r="71" spans="2:41" x14ac:dyDescent="0.15">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row>
    <row r="72" spans="2:41" x14ac:dyDescent="0.15">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row>
    <row r="73" spans="2:41" x14ac:dyDescent="0.15">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row>
    <row r="74" spans="2:41" x14ac:dyDescent="0.15">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row>
    <row r="75" spans="2:41" x14ac:dyDescent="0.15">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row>
    <row r="76" spans="2:41" x14ac:dyDescent="0.15">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row>
    <row r="77" spans="2:41" x14ac:dyDescent="0.15">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row>
    <row r="78" spans="2:41" x14ac:dyDescent="0.1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row>
    <row r="79" spans="2:41" x14ac:dyDescent="0.15">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row>
    <row r="80" spans="2:41" x14ac:dyDescent="0.15">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row>
    <row r="81" spans="2:41" x14ac:dyDescent="0.15">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row>
    <row r="82" spans="2:41" x14ac:dyDescent="0.15">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row>
    <row r="83" spans="2:41" x14ac:dyDescent="0.15">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row>
    <row r="84" spans="2:41" x14ac:dyDescent="0.15">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row>
    <row r="85" spans="2:41" x14ac:dyDescent="0.15">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row>
    <row r="86" spans="2:41" x14ac:dyDescent="0.15">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row>
    <row r="87" spans="2:41" x14ac:dyDescent="0.15">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row>
    <row r="88" spans="2:41" x14ac:dyDescent="0.15">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row>
    <row r="89" spans="2:41" x14ac:dyDescent="0.15">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row>
    <row r="90" spans="2:41" x14ac:dyDescent="0.15">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row>
    <row r="91" spans="2:41" x14ac:dyDescent="0.15">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row>
    <row r="92" spans="2:41" x14ac:dyDescent="0.15">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row>
    <row r="93" spans="2:41" x14ac:dyDescent="0.15">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row>
    <row r="94" spans="2:41" x14ac:dyDescent="0.15">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row>
    <row r="95" spans="2:41" x14ac:dyDescent="0.15">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row>
    <row r="96" spans="2:41" x14ac:dyDescent="0.15">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row>
    <row r="97" spans="2:41" x14ac:dyDescent="0.15">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row>
    <row r="98" spans="2:41" x14ac:dyDescent="0.15">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row>
    <row r="99" spans="2:41" x14ac:dyDescent="0.15">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row>
    <row r="100" spans="2:41" x14ac:dyDescent="0.15">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row>
    <row r="101" spans="2:41" x14ac:dyDescent="0.15">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row>
    <row r="102" spans="2:41" x14ac:dyDescent="0.15">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row>
    <row r="103" spans="2:41" x14ac:dyDescent="0.15">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row>
    <row r="104" spans="2:41" x14ac:dyDescent="0.15">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row>
    <row r="105" spans="2:41" x14ac:dyDescent="0.15">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row>
    <row r="106" spans="2:41" x14ac:dyDescent="0.15">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row>
    <row r="107" spans="2:41" x14ac:dyDescent="0.15">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row>
    <row r="108" spans="2:41" x14ac:dyDescent="0.15">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row>
    <row r="109" spans="2:41" x14ac:dyDescent="0.15">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row>
    <row r="110" spans="2:41" x14ac:dyDescent="0.15">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row>
    <row r="111" spans="2:41" x14ac:dyDescent="0.15">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row>
    <row r="112" spans="2:41" x14ac:dyDescent="0.15">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row>
    <row r="113" spans="2:41" x14ac:dyDescent="0.15">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row>
    <row r="114" spans="2:41" x14ac:dyDescent="0.15">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row>
    <row r="115" spans="2:41" x14ac:dyDescent="0.15">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row>
    <row r="116" spans="2:41" x14ac:dyDescent="0.15">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row>
    <row r="117" spans="2:41" x14ac:dyDescent="0.15">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row>
    <row r="118" spans="2:41" x14ac:dyDescent="0.15">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row>
    <row r="119" spans="2:41" x14ac:dyDescent="0.15">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row>
    <row r="120" spans="2:41" x14ac:dyDescent="0.15">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row>
    <row r="121" spans="2:41" x14ac:dyDescent="0.15">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row>
    <row r="122" spans="2:41" x14ac:dyDescent="0.1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row>
    <row r="123" spans="2:41" x14ac:dyDescent="0.1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row>
    <row r="124" spans="2:41" x14ac:dyDescent="0.1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row>
    <row r="125" spans="2:41" x14ac:dyDescent="0.1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row>
    <row r="126" spans="2:41" x14ac:dyDescent="0.1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row>
    <row r="127" spans="2:41" x14ac:dyDescent="0.1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row>
    <row r="128" spans="2:41" x14ac:dyDescent="0.1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row>
    <row r="129" spans="2:41" x14ac:dyDescent="0.1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row>
    <row r="130" spans="2:41" x14ac:dyDescent="0.1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row>
    <row r="131" spans="2:41" x14ac:dyDescent="0.1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row>
    <row r="132" spans="2:41" x14ac:dyDescent="0.1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row>
    <row r="133" spans="2:41" x14ac:dyDescent="0.1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row>
    <row r="134" spans="2:41" x14ac:dyDescent="0.1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row>
    <row r="135" spans="2:41" x14ac:dyDescent="0.1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row>
    <row r="136" spans="2:41" x14ac:dyDescent="0.1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row>
    <row r="137" spans="2:41" x14ac:dyDescent="0.15">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row>
    <row r="138" spans="2:41" x14ac:dyDescent="0.15">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row>
    <row r="139" spans="2:41" x14ac:dyDescent="0.15">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row>
    <row r="140" spans="2:41" x14ac:dyDescent="0.15">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row>
    <row r="141" spans="2:41" x14ac:dyDescent="0.15">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row>
    <row r="142" spans="2:41" x14ac:dyDescent="0.15">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row>
    <row r="143" spans="2:41" x14ac:dyDescent="0.15">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row>
    <row r="144" spans="2:41" x14ac:dyDescent="0.15">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row>
    <row r="145" spans="2:41" x14ac:dyDescent="0.15">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row>
    <row r="146" spans="2:41" x14ac:dyDescent="0.15">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row>
    <row r="147" spans="2:41" x14ac:dyDescent="0.15">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row>
    <row r="148" spans="2:41" x14ac:dyDescent="0.15">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row>
    <row r="149" spans="2:41" x14ac:dyDescent="0.15">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row>
    <row r="150" spans="2:41" x14ac:dyDescent="0.15">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row>
    <row r="151" spans="2:41" x14ac:dyDescent="0.15">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row>
    <row r="152" spans="2:41" x14ac:dyDescent="0.15">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row>
    <row r="153" spans="2:41" x14ac:dyDescent="0.15">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row>
    <row r="154" spans="2:41" x14ac:dyDescent="0.15">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row>
    <row r="155" spans="2:41" x14ac:dyDescent="0.15">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row>
    <row r="156" spans="2:41" x14ac:dyDescent="0.15">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row>
    <row r="157" spans="2:41" x14ac:dyDescent="0.15">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row>
    <row r="158" spans="2:41" x14ac:dyDescent="0.15">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row>
    <row r="159" spans="2:41" x14ac:dyDescent="0.15">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row>
    <row r="160" spans="2:41" x14ac:dyDescent="0.15">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row>
    <row r="161" spans="2:41" x14ac:dyDescent="0.15">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row>
    <row r="162" spans="2:41" x14ac:dyDescent="0.15">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row>
    <row r="163" spans="2:41" x14ac:dyDescent="0.15">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row>
    <row r="164" spans="2:41" x14ac:dyDescent="0.15">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row>
    <row r="165" spans="2:41" x14ac:dyDescent="0.15">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row>
    <row r="166" spans="2:41" x14ac:dyDescent="0.15">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row>
    <row r="167" spans="2:41" x14ac:dyDescent="0.15">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row>
    <row r="168" spans="2:41" x14ac:dyDescent="0.15">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row>
    <row r="169" spans="2:41" x14ac:dyDescent="0.15">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row>
    <row r="170" spans="2:41" x14ac:dyDescent="0.15">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row>
    <row r="171" spans="2:41" x14ac:dyDescent="0.15">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row>
    <row r="172" spans="2:41" x14ac:dyDescent="0.15">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row>
    <row r="173" spans="2:41" x14ac:dyDescent="0.15">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row>
    <row r="174" spans="2:41" x14ac:dyDescent="0.15">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row>
    <row r="175" spans="2:41" x14ac:dyDescent="0.15">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row>
    <row r="176" spans="2:41" x14ac:dyDescent="0.15">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row>
    <row r="177" spans="2:41" x14ac:dyDescent="0.15">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row>
    <row r="178" spans="2:41" x14ac:dyDescent="0.15">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row>
    <row r="179" spans="2:41" x14ac:dyDescent="0.15">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row>
    <row r="180" spans="2:41" x14ac:dyDescent="0.15">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row>
    <row r="181" spans="2:41" x14ac:dyDescent="0.15">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row>
    <row r="182" spans="2:41" x14ac:dyDescent="0.15">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row>
    <row r="183" spans="2:41" x14ac:dyDescent="0.15">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row>
    <row r="184" spans="2:41" x14ac:dyDescent="0.15">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row>
    <row r="185" spans="2:41" x14ac:dyDescent="0.15">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row>
    <row r="186" spans="2:41" x14ac:dyDescent="0.15">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row>
    <row r="187" spans="2:41" x14ac:dyDescent="0.15">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row>
    <row r="188" spans="2:41" x14ac:dyDescent="0.15">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row>
    <row r="189" spans="2:41" x14ac:dyDescent="0.15">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row>
    <row r="190" spans="2:41" x14ac:dyDescent="0.15">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row>
    <row r="191" spans="2:41" x14ac:dyDescent="0.15">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row>
    <row r="192" spans="2:41" x14ac:dyDescent="0.15">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row>
    <row r="193" spans="2:41" x14ac:dyDescent="0.15">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row>
    <row r="194" spans="2:41" x14ac:dyDescent="0.15">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row>
    <row r="195" spans="2:41" x14ac:dyDescent="0.15">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row>
    <row r="196" spans="2:41" x14ac:dyDescent="0.15">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row>
    <row r="197" spans="2:41" x14ac:dyDescent="0.15">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row>
    <row r="198" spans="2:41" x14ac:dyDescent="0.15">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row>
    <row r="199" spans="2:41" x14ac:dyDescent="0.15">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row>
    <row r="200" spans="2:41" x14ac:dyDescent="0.15">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row>
    <row r="201" spans="2:41" x14ac:dyDescent="0.15">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row>
    <row r="202" spans="2:41" x14ac:dyDescent="0.15">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row>
  </sheetData>
  <phoneticPr fontId="1"/>
  <dataValidations count="6">
    <dataValidation type="list" allowBlank="1" showInputMessage="1" showErrorMessage="1" sqref="H4:H67" xr:uid="{EC58FF8C-998C-481C-8B0B-AB0163C59F67}">
      <formula1>$T$4:$T$19</formula1>
    </dataValidation>
    <dataValidation type="list" allowBlank="1" showInputMessage="1" showErrorMessage="1" sqref="G4:G67" xr:uid="{845F0951-46A8-4E3E-9C08-820ACDB44A1A}">
      <formula1>$S$4:$S$19</formula1>
    </dataValidation>
    <dataValidation type="list" allowBlank="1" showInputMessage="1" showErrorMessage="1" sqref="F4:F67" xr:uid="{FA401881-8877-4D63-B39B-7EF0BB4C3C7F}">
      <formula1>$R$4:$R$8</formula1>
    </dataValidation>
    <dataValidation type="list" allowBlank="1" showInputMessage="1" showErrorMessage="1" sqref="E4:E67" xr:uid="{987E94A4-F078-4048-A0A9-06F2B775B47B}">
      <formula1>$Q$4:$Q$9</formula1>
    </dataValidation>
    <dataValidation type="list" allowBlank="1" showInputMessage="1" showErrorMessage="1" sqref="D4:D67" xr:uid="{E2AA0464-E6E1-4341-8AF0-0CDE0D5A86CB}">
      <formula1>$P$4:$P$6</formula1>
    </dataValidation>
    <dataValidation type="list" allowBlank="1" showInputMessage="1" showErrorMessage="1" sqref="C4:C67" xr:uid="{96B33A66-A0F3-4464-A7E7-C1658E1C9E0D}">
      <formula1>$O$4:$O$8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①チェックシート</vt:lpstr>
      <vt:lpstr>②私の研修で分析</vt:lpstr>
      <vt:lpstr>③受講講座の選択</vt:lpstr>
      <vt:lpstr>県育成指標データ</vt:lpstr>
      <vt:lpstr>①チェックシート!Print_Area</vt:lpstr>
      <vt:lpstr>②私の研修で分析!Print_Area</vt:lpstr>
      <vt:lpstr>③受講講座の選択!Print_Area</vt:lpstr>
      <vt:lpstr>③受講講座の選択!Print_Titles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教育センター研修04</dc:creator>
  <cp:lastModifiedBy>教育センター職員07</cp:lastModifiedBy>
  <cp:lastPrinted>2026-01-28T01:09:53Z</cp:lastPrinted>
  <dcterms:created xsi:type="dcterms:W3CDTF">2022-11-04T02:23:24Z</dcterms:created>
  <dcterms:modified xsi:type="dcterms:W3CDTF">2026-01-28T07:42:45Z</dcterms:modified>
</cp:coreProperties>
</file>